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1 12 2024\"/>
    </mc:Choice>
  </mc:AlternateContent>
  <bookViews>
    <workbookView xWindow="0" yWindow="0" windowWidth="28800" windowHeight="120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0" i="1" l="1"/>
  <c r="E133" i="1"/>
  <c r="D133" i="1"/>
  <c r="C133" i="1"/>
  <c r="E123" i="1"/>
  <c r="D123" i="1"/>
  <c r="C123" i="1"/>
  <c r="C65" i="1"/>
  <c r="E46" i="1" l="1"/>
  <c r="D46" i="1"/>
  <c r="C46" i="1"/>
  <c r="D38" i="1" l="1"/>
  <c r="E38" i="1"/>
  <c r="C38" i="1"/>
</calcChain>
</file>

<file path=xl/sharedStrings.xml><?xml version="1.0" encoding="utf-8"?>
<sst xmlns="http://schemas.openxmlformats.org/spreadsheetml/2006/main" count="2382" uniqueCount="175">
  <si>
    <t>Filtri applicati:
DATA_RIFERIMENTO primi 1 per Ultime DATA_RIFERIMENTO
ASL è ASL 2 LANCIANO VASTO CHIETI
REGIONE è ABRUZZO
DATA_RIFERIMENTO è 31/12/2024
'NR_ALLEV_AVI'[TIPO_STRUTTURA] è ALLEVAMENTO
'NR_ALLEV_AVI'[ORIENTAMENTO_PRODUTTIVO] non è ALLEVAMENTO FAMILIARE
'NR_ALLEV_AVI_PER_DENSITA'[ORIENTAMENTO_PRODUTTIVO] è CICLO COMPLETO, POLLAME DA CARNE, PRODUZIONE UOVA DA CONSUMO, RIPOPOLAMENTO SELVAGGINA, RIPRODUTTORI, SVEZZAMENTO o ALLEVAMENTO E COMMERCIALIZZAZIONE DI AVICOLI ORNAMENTALI
'NR_ALLEV_AVI_PER_DENSITA'[TIPO_STRUTTURA] è ALLEVAMENTO</t>
  </si>
  <si>
    <t>SPECIE</t>
  </si>
  <si>
    <t>'NR_ALLEV_AVI'[ORIENTAMENTO_PRODUTTIVO]</t>
  </si>
  <si>
    <t>NUMERO ALLEVAMENTI</t>
  </si>
  <si>
    <t>NUMERO GRUPPI</t>
  </si>
  <si>
    <t>NUMERO CAPI</t>
  </si>
  <si>
    <t>CODICE_REGIONE</t>
  </si>
  <si>
    <t>REGIONE</t>
  </si>
  <si>
    <t>CODICE_ASL</t>
  </si>
  <si>
    <t>ASL</t>
  </si>
  <si>
    <t>SIGLA_PROV_AZIENDA</t>
  </si>
  <si>
    <t>ISTAT_COMUNE_AZIENDA</t>
  </si>
  <si>
    <t>COMUNE</t>
  </si>
  <si>
    <t>'NR_ALLEV_AVI'[TIPO_STRUTTURA]</t>
  </si>
  <si>
    <t>CAPACITA</t>
  </si>
  <si>
    <t>CAPACITA_250</t>
  </si>
  <si>
    <t>CAPACITA_POLLI</t>
  </si>
  <si>
    <t>CAPACITA_OVAIOLI</t>
  </si>
  <si>
    <t>CAPACITA_TAC_ING</t>
  </si>
  <si>
    <t>FASE_PRODUTTIVA</t>
  </si>
  <si>
    <t>CODICE_ASL_PER_DENSITA</t>
  </si>
  <si>
    <t>DESC_ASL_PER_DENSITA</t>
  </si>
  <si>
    <t>DESC_PROVINCIA</t>
  </si>
  <si>
    <t>GALLUS GALLUS</t>
  </si>
  <si>
    <t>POLLAME DA CARNE</t>
  </si>
  <si>
    <t>130</t>
  </si>
  <si>
    <t>ABRUZZO</t>
  </si>
  <si>
    <t>P202</t>
  </si>
  <si>
    <t>ASL 2 LANCIANO VASTO CHIETI</t>
  </si>
  <si>
    <t>CH</t>
  </si>
  <si>
    <t>001</t>
  </si>
  <si>
    <t>ALTINO</t>
  </si>
  <si>
    <t>ALLEVAMENTO</t>
  </si>
  <si>
    <t>&gt; 5000</t>
  </si>
  <si>
    <t>2- &gt; 250</t>
  </si>
  <si>
    <t>3- &gt;= 5000</t>
  </si>
  <si>
    <t>3- &gt;= 1000</t>
  </si>
  <si>
    <t>3- &gt;= 500</t>
  </si>
  <si>
    <t>NON INDICATA</t>
  </si>
  <si>
    <t>CHIETI</t>
  </si>
  <si>
    <t>005</t>
  </si>
  <si>
    <t>ATESSA</t>
  </si>
  <si>
    <t>&gt; 1000</t>
  </si>
  <si>
    <t>2- &gt;= 250 e &lt; 5000</t>
  </si>
  <si>
    <t>051</t>
  </si>
  <si>
    <t>MONTAZZOLI</t>
  </si>
  <si>
    <t>068</t>
  </si>
  <si>
    <t>POLLUTRI</t>
  </si>
  <si>
    <t>095</t>
  </si>
  <si>
    <t>TORRICELLA PELIGNA</t>
  </si>
  <si>
    <t>&gt; 250</t>
  </si>
  <si>
    <t>2- &gt;= 250 e &lt; 1000</t>
  </si>
  <si>
    <t>2- &gt; 250 e &lt; 500</t>
  </si>
  <si>
    <t>059</t>
  </si>
  <si>
    <t>PAGLIETA</t>
  </si>
  <si>
    <t>022</t>
  </si>
  <si>
    <t>&lt;250</t>
  </si>
  <si>
    <t>1- &lt; 250</t>
  </si>
  <si>
    <t>058</t>
  </si>
  <si>
    <t>ORTONA</t>
  </si>
  <si>
    <t>085</t>
  </si>
  <si>
    <t>SANT'EUSANIO DEL SANGRO</t>
  </si>
  <si>
    <t>041</t>
  </si>
  <si>
    <t>GISSI</t>
  </si>
  <si>
    <t>079</t>
  </si>
  <si>
    <t>SAN BUONO</t>
  </si>
  <si>
    <t>015</t>
  </si>
  <si>
    <t>CASALBORDINO</t>
  </si>
  <si>
    <t>PRODUZIONE UOVA DA CONSUMO</t>
  </si>
  <si>
    <t>011</t>
  </si>
  <si>
    <t>CARPINETO SINELLO</t>
  </si>
  <si>
    <t>FASE DEPOSIZIONE</t>
  </si>
  <si>
    <t>025</t>
  </si>
  <si>
    <t>COLLEDIMACINE</t>
  </si>
  <si>
    <t>028</t>
  </si>
  <si>
    <t>CUPELLO</t>
  </si>
  <si>
    <t>075</t>
  </si>
  <si>
    <t>ROCCASCALEGNA</t>
  </si>
  <si>
    <t>FASE POLLASTRA</t>
  </si>
  <si>
    <t>081</t>
  </si>
  <si>
    <t>SAN GIOVANNI TEATINO</t>
  </si>
  <si>
    <t>083</t>
  </si>
  <si>
    <t>SAN SALVO</t>
  </si>
  <si>
    <t>033</t>
  </si>
  <si>
    <t>FOSSACESIA</t>
  </si>
  <si>
    <t>061</t>
  </si>
  <si>
    <t>PALMOLI</t>
  </si>
  <si>
    <t>006</t>
  </si>
  <si>
    <t>BOMBA</t>
  </si>
  <si>
    <t>RIPRODUTTORI</t>
  </si>
  <si>
    <t>056</t>
  </si>
  <si>
    <t>MOZZAGROGNA</t>
  </si>
  <si>
    <t>SVEZZAMENTO</t>
  </si>
  <si>
    <t>037</t>
  </si>
  <si>
    <t>FRISA</t>
  </si>
  <si>
    <t>050</t>
  </si>
  <si>
    <t>MIGLIANICO</t>
  </si>
  <si>
    <t>072</t>
  </si>
  <si>
    <t>RIPA TEATINA</t>
  </si>
  <si>
    <t>032</t>
  </si>
  <si>
    <t>FILETTO</t>
  </si>
  <si>
    <t>046</t>
  </si>
  <si>
    <t>LANCIANO</t>
  </si>
  <si>
    <t>TACCHINI (MELEAGRIS GALLOPAVO)</t>
  </si>
  <si>
    <t>016</t>
  </si>
  <si>
    <t>CASALINCONTRADA</t>
  </si>
  <si>
    <t>Totale</t>
  </si>
  <si>
    <t>POLLAME MISTO</t>
  </si>
  <si>
    <t>099</t>
  </si>
  <si>
    <t>VASTO</t>
  </si>
  <si>
    <t>CICLO COMPLETO</t>
  </si>
  <si>
    <t>038</t>
  </si>
  <si>
    <t>FURCI</t>
  </si>
  <si>
    <t>&gt; 500</t>
  </si>
  <si>
    <t>POLLAME ORNAMENTALE</t>
  </si>
  <si>
    <t>QUAGLIE</t>
  </si>
  <si>
    <t>SELVAGGINA PER RIPOPOLAMENTO</t>
  </si>
  <si>
    <t>RIPOPOLAMENTO SELVAGGINA</t>
  </si>
  <si>
    <t>040</t>
  </si>
  <si>
    <t>GESSOPALENA</t>
  </si>
  <si>
    <t>077</t>
  </si>
  <si>
    <t>ROIO DEL SANGRO</t>
  </si>
  <si>
    <t>Filtri applicati:
DATA_RIFERIMENTO primi 1 per Ultime DATA_RIFERIMENTO
ASL è A.S.L. PESCARA
REGIONE è ABRUZZO
DATA_RIFERIMENTO è 31/12/2024
'NR_ALLEV_AVI'[TIPO_STRUTTURA] è ALLEVAMENTO
'NR_ALLEV_AVI'[ORIENTAMENTO_PRODUTTIVO] non è ALLEVAMENTO FAMILIARE
'NR_ALLEV_AVI_PER_DENSITA'[ORIENTAMENTO_PRODUTTIVO] è CICLO COMPLETO, POLLAME DA CARNE, PRODUZIONE UOVA DA CONSUMO, RIPOPOLAMENTO SELVAGGINA, RIPRODUTTORI, SVEZZAMENTO o ALLEVAMENTO E COMMERCIALIZZAZIONE DI AVICOLI ORNAMENTALI
'NR_ALLEV_AVI_PER_DENSITA'[TIPO_STRUTTURA] è ALLEVAMENTO</t>
  </si>
  <si>
    <t>P105</t>
  </si>
  <si>
    <t>A.S.L. PESCARA</t>
  </si>
  <si>
    <t>PE</t>
  </si>
  <si>
    <t>CEPAGATTI</t>
  </si>
  <si>
    <t>PESCARA</t>
  </si>
  <si>
    <t>012</t>
  </si>
  <si>
    <t>CITTA' SANT'ANGELO</t>
  </si>
  <si>
    <t>014</t>
  </si>
  <si>
    <t>CIVITELLA CASANOVA</t>
  </si>
  <si>
    <t>021</t>
  </si>
  <si>
    <t>LORETO APRUTINO</t>
  </si>
  <si>
    <t>030</t>
  </si>
  <si>
    <t>PIANELLA</t>
  </si>
  <si>
    <t>027</t>
  </si>
  <si>
    <t>PENNE</t>
  </si>
  <si>
    <t>013</t>
  </si>
  <si>
    <t>CIVITAQUANA</t>
  </si>
  <si>
    <t>035</t>
  </si>
  <si>
    <t>ROSCIANO</t>
  </si>
  <si>
    <t>003</t>
  </si>
  <si>
    <t>BOLOGNANO</t>
  </si>
  <si>
    <t>008</t>
  </si>
  <si>
    <t>CARPINETO DELLA NORA</t>
  </si>
  <si>
    <t>026</t>
  </si>
  <si>
    <t>NOCCIANO</t>
  </si>
  <si>
    <t>031</t>
  </si>
  <si>
    <t>PICCIANO</t>
  </si>
  <si>
    <t>023</t>
  </si>
  <si>
    <t>MONTEBELLO DI BERTONA</t>
  </si>
  <si>
    <t>007</t>
  </si>
  <si>
    <t>CARAMANICO TERME</t>
  </si>
  <si>
    <t>POPOLI</t>
  </si>
  <si>
    <t>039</t>
  </si>
  <si>
    <t>SCAFA</t>
  </si>
  <si>
    <t>002</t>
  </si>
  <si>
    <t>ALANNO</t>
  </si>
  <si>
    <t>SAN VALENTINO IN ABRUZZO CITERIORE</t>
  </si>
  <si>
    <t>010</t>
  </si>
  <si>
    <t>CATIGNANO</t>
  </si>
  <si>
    <t>018</t>
  </si>
  <si>
    <t>ELICE</t>
  </si>
  <si>
    <t>COLLECORVINO</t>
  </si>
  <si>
    <t>MANOPPELLO</t>
  </si>
  <si>
    <t>MOSCUFO</t>
  </si>
  <si>
    <t>OCHE</t>
  </si>
  <si>
    <t>PICCIONI</t>
  </si>
  <si>
    <t>042</t>
  </si>
  <si>
    <t>TOCCO DA CASAURIA</t>
  </si>
  <si>
    <t>024</t>
  </si>
  <si>
    <t>MONTESILVANO</t>
  </si>
  <si>
    <t>SPOLTORE</t>
  </si>
  <si>
    <t>RATITI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</si>
</sst>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0" fontId="0" fillId="0" borderId="0" xfId="0" applyAlignment="1">
      <alignment vertical="center" wrapText="1"/>
    </xf>
  </cellXfs>
  <cellStyles count="1">
    <cellStyle name="Normale" xfId="0" builtinId="0"/>
  </cellStyles>
  <dxfs count="18">
    <dxf>
      <alignment horizontal="general" vertical="center" textRotation="0" wrapText="1" indent="0" justifyLastLine="0" shrinkToFit="0" readingOrder="0"/>
    </dxf>
    <dxf>
      <numFmt numFmtId="3" formatCode="#,##0"/>
    </dxf>
    <dxf>
      <numFmt numFmtId="3" formatCode="#,##0"/>
    </dxf>
    <dxf>
      <numFmt numFmtId="3" formatCode="#,##0"/>
    </dxf>
    <dxf>
      <alignment horizontal="general" vertical="center" textRotation="0" wrapText="1" indent="0" justifyLastLine="0" shrinkToFit="0" readingOrder="0"/>
    </dxf>
    <dxf>
      <numFmt numFmtId="3" formatCode="#,##0"/>
    </dxf>
    <dxf>
      <numFmt numFmtId="3" formatCode="#,##0"/>
    </dxf>
    <dxf>
      <numFmt numFmtId="3" formatCode="#,##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" formatCode="#,##0"/>
    </dxf>
    <dxf>
      <numFmt numFmtId="3" formatCode="#,##0"/>
    </dxf>
    <dxf>
      <numFmt numFmtId="3" formatCode="#,##0"/>
    </dxf>
    <dxf>
      <alignment horizontal="general" vertical="center" textRotation="0" wrapText="1" indent="0" justifyLastLine="0" shrinkToFit="0" readingOrder="0"/>
    </dxf>
    <dxf>
      <numFmt numFmtId="3" formatCode="#,##0"/>
    </dxf>
    <dxf>
      <numFmt numFmtId="3" formatCode="#,##0"/>
    </dxf>
    <dxf>
      <numFmt numFmtId="3" formatCode="#,##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A3:V38" totalsRowCount="1" headerRowDxfId="17">
  <autoFilter ref="A3:V38"/>
  <tableColumns count="22">
    <tableColumn id="1" name="SPECIE" totalsRowLabel="Totale"/>
    <tableColumn id="2" name="'NR_ALLEV_AVI'[ORIENTAMENTO_PRODUTTIVO]"/>
    <tableColumn id="3" name="NUMERO ALLEVAMENTI" totalsRowFunction="sum" totalsRowDxfId="16"/>
    <tableColumn id="4" name="NUMERO GRUPPI" totalsRowFunction="sum" totalsRowDxfId="15"/>
    <tableColumn id="5" name="NUMERO CAPI" totalsRowFunction="sum" totalsRowDxfId="14"/>
    <tableColumn id="6" name="CODICE_REGIONE"/>
    <tableColumn id="7" name="REGIONE"/>
    <tableColumn id="8" name="CODICE_ASL"/>
    <tableColumn id="9" name="ASL"/>
    <tableColumn id="10" name="SIGLA_PROV_AZIENDA"/>
    <tableColumn id="11" name="ISTAT_COMUNE_AZIENDA"/>
    <tableColumn id="12" name="COMUNE"/>
    <tableColumn id="13" name="'NR_ALLEV_AVI'[TIPO_STRUTTURA]"/>
    <tableColumn id="14" name="CAPACITA"/>
    <tableColumn id="15" name="CAPACITA_250"/>
    <tableColumn id="16" name="CAPACITA_POLLI"/>
    <tableColumn id="17" name="CAPACITA_OVAIOLI"/>
    <tableColumn id="18" name="CAPACITA_TAC_ING"/>
    <tableColumn id="19" name="FASE_PRODUTTIVA"/>
    <tableColumn id="20" name="CODICE_ASL_PER_DENSITA"/>
    <tableColumn id="21" name="DESC_ASL_PER_DENSITA"/>
    <tableColumn id="22" name="DESC_PROVINCIA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le14" displayName="Table14" ref="A44:V46" totalsRowCount="1" headerRowDxfId="13">
  <autoFilter ref="A44:V45"/>
  <tableColumns count="22">
    <tableColumn id="1" name="SPECIE" totalsRowLabel="Totale"/>
    <tableColumn id="2" name="'NR_ALLEV_AVI'[ORIENTAMENTO_PRODUTTIVO]"/>
    <tableColumn id="3" name="NUMERO ALLEVAMENTI" totalsRowFunction="sum" totalsRowDxfId="12"/>
    <tableColumn id="4" name="NUMERO GRUPPI" totalsRowFunction="sum" totalsRowDxfId="11"/>
    <tableColumn id="5" name="NUMERO CAPI" totalsRowFunction="sum" totalsRowDxfId="10"/>
    <tableColumn id="6" name="CODICE_REGIONE"/>
    <tableColumn id="7" name="REGIONE"/>
    <tableColumn id="8" name="CODICE_ASL"/>
    <tableColumn id="9" name="ASL"/>
    <tableColumn id="10" name="SIGLA_PROV_AZIENDA"/>
    <tableColumn id="11" name="ISTAT_COMUNE_AZIENDA"/>
    <tableColumn id="12" name="COMUNE"/>
    <tableColumn id="13" name="'NR_ALLEV_AVI'[TIPO_STRUTTURA]"/>
    <tableColumn id="14" name="CAPACITA"/>
    <tableColumn id="15" name="CAPACITA_250"/>
    <tableColumn id="16" name="CAPACITA_POLLI"/>
    <tableColumn id="17" name="CAPACITA_OVAIOLI"/>
    <tableColumn id="18" name="CAPACITA_TAC_ING"/>
    <tableColumn id="19" name="FASE_PRODUTTIVA"/>
    <tableColumn id="20" name="CODICE_ASL_PER_DENSITA"/>
    <tableColumn id="21" name="DESC_ASL_PER_DENSITA"/>
    <tableColumn id="22" name="DESC_PROVINCIA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" name="Table15" displayName="Table15" ref="A52:T65" totalsRowCount="1" headerRowDxfId="9">
  <autoFilter ref="A52:T64"/>
  <tableColumns count="20">
    <tableColumn id="1" name="SPECIE" totalsRowLabel="Totale"/>
    <tableColumn id="2" name="'NR_ALLEV_AVI'[ORIENTAMENTO_PRODUTTIVO]"/>
    <tableColumn id="3" name="NUMERO ALLEVAMENTI" totalsRowFunction="sum"/>
    <tableColumn id="4" name="CODICE_REGIONE"/>
    <tableColumn id="5" name="REGIONE"/>
    <tableColumn id="6" name="CODICE_ASL"/>
    <tableColumn id="7" name="ASL"/>
    <tableColumn id="8" name="SIGLA_PROV_AZIENDA"/>
    <tableColumn id="9" name="ISTAT_COMUNE_AZIENDA"/>
    <tableColumn id="10" name="COMUNE"/>
    <tableColumn id="11" name="'NR_ALLEV_AVI'[TIPO_STRUTTURA]"/>
    <tableColumn id="12" name="CAPACITA"/>
    <tableColumn id="13" name="CAPACITA_250"/>
    <tableColumn id="14" name="CAPACITA_POLLI"/>
    <tableColumn id="15" name="CAPACITA_OVAIOLI"/>
    <tableColumn id="16" name="CAPACITA_TAC_ING"/>
    <tableColumn id="17" name="FASE_PRODUTTIVA"/>
    <tableColumn id="18" name="CODICE_ASL_PER_DENSITA"/>
    <tableColumn id="19" name="DESC_ASL_PER_DENSITA"/>
    <tableColumn id="20" name="DESC_PROVINCIA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5" name="Table16" displayName="Table16" ref="A74:V123" totalsRowCount="1" headerRowDxfId="8">
  <autoFilter ref="A74:V122"/>
  <tableColumns count="22">
    <tableColumn id="1" name="SPECIE" totalsRowLabel="Totale"/>
    <tableColumn id="2" name="'NR_ALLEV_AVI'[ORIENTAMENTO_PRODUTTIVO]"/>
    <tableColumn id="3" name="NUMERO ALLEVAMENTI" totalsRowFunction="sum" totalsRowDxfId="7"/>
    <tableColumn id="4" name="NUMERO GRUPPI" totalsRowFunction="sum" totalsRowDxfId="6"/>
    <tableColumn id="5" name="NUMERO CAPI" totalsRowFunction="sum" totalsRowDxfId="5"/>
    <tableColumn id="6" name="CODICE_REGIONE"/>
    <tableColumn id="7" name="REGIONE"/>
    <tableColumn id="8" name="CODICE_ASL"/>
    <tableColumn id="9" name="ASL"/>
    <tableColumn id="10" name="SIGLA_PROV_AZIENDA"/>
    <tableColumn id="11" name="ISTAT_COMUNE_AZIENDA"/>
    <tableColumn id="12" name="COMUNE"/>
    <tableColumn id="13" name="'NR_ALLEV_AVI'[TIPO_STRUTTURA]"/>
    <tableColumn id="14" name="CAPACITA"/>
    <tableColumn id="15" name="CAPACITA_250"/>
    <tableColumn id="16" name="CAPACITA_POLLI"/>
    <tableColumn id="17" name="CAPACITA_OVAIOLI"/>
    <tableColumn id="18" name="CAPACITA_TAC_ING"/>
    <tableColumn id="19" name="FASE_PRODUTTIVA"/>
    <tableColumn id="20" name="CODICE_ASL_PER_DENSITA"/>
    <tableColumn id="21" name="DESC_ASL_PER_DENSITA"/>
    <tableColumn id="22" name="DESC_PROVINCIA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6" name="Table17" displayName="Table17" ref="A129:V133" totalsRowCount="1" headerRowDxfId="4">
  <autoFilter ref="A129:V132"/>
  <tableColumns count="22">
    <tableColumn id="1" name="SPECIE" totalsRowLabel="Totale"/>
    <tableColumn id="2" name="'NR_ALLEV_AVI'[ORIENTAMENTO_PRODUTTIVO]"/>
    <tableColumn id="3" name="NUMERO ALLEVAMENTI" totalsRowFunction="sum" totalsRowDxfId="3"/>
    <tableColumn id="4" name="NUMERO GRUPPI" totalsRowFunction="sum" totalsRowDxfId="2"/>
    <tableColumn id="5" name="NUMERO CAPI" totalsRowFunction="sum" totalsRowDxfId="1"/>
    <tableColumn id="6" name="CODICE_REGIONE"/>
    <tableColumn id="7" name="REGIONE"/>
    <tableColumn id="8" name="CODICE_ASL"/>
    <tableColumn id="9" name="ASL"/>
    <tableColumn id="10" name="SIGLA_PROV_AZIENDA"/>
    <tableColumn id="11" name="ISTAT_COMUNE_AZIENDA"/>
    <tableColumn id="12" name="COMUNE"/>
    <tableColumn id="13" name="'NR_ALLEV_AVI'[TIPO_STRUTTURA]"/>
    <tableColumn id="14" name="CAPACITA"/>
    <tableColumn id="15" name="CAPACITA_250"/>
    <tableColumn id="16" name="CAPACITA_POLLI"/>
    <tableColumn id="17" name="CAPACITA_OVAIOLI"/>
    <tableColumn id="18" name="CAPACITA_TAC_ING"/>
    <tableColumn id="19" name="FASE_PRODUTTIVA"/>
    <tableColumn id="20" name="CODICE_ASL_PER_DENSITA"/>
    <tableColumn id="21" name="DESC_ASL_PER_DENSITA"/>
    <tableColumn id="22" name="DESC_PROVINCIA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7" name="Table18" displayName="Table18" ref="A139:T160" totalsRowCount="1" headerRowDxfId="0">
  <autoFilter ref="A139:T159"/>
  <tableColumns count="20">
    <tableColumn id="1" name="SPECIE" totalsRowLabel="Totale"/>
    <tableColumn id="2" name="'NR_ALLEV_AVI'[ORIENTAMENTO_PRODUTTIVO]"/>
    <tableColumn id="3" name="NUMERO ALLEVAMENTI" totalsRowFunction="sum"/>
    <tableColumn id="4" name="CODICE_REGIONE"/>
    <tableColumn id="5" name="REGIONE"/>
    <tableColumn id="6" name="CODICE_ASL"/>
    <tableColumn id="7" name="ASL"/>
    <tableColumn id="8" name="SIGLA_PROV_AZIENDA"/>
    <tableColumn id="9" name="ISTAT_COMUNE_AZIENDA"/>
    <tableColumn id="10" name="COMUNE"/>
    <tableColumn id="11" name="'NR_ALLEV_AVI'[TIPO_STRUTTURA]"/>
    <tableColumn id="12" name="CAPACITA"/>
    <tableColumn id="13" name="CAPACITA_250"/>
    <tableColumn id="14" name="CAPACITA_POLLI"/>
    <tableColumn id="15" name="CAPACITA_OVAIOLI"/>
    <tableColumn id="16" name="CAPACITA_TAC_ING"/>
    <tableColumn id="17" name="FASE_PRODUTTIVA"/>
    <tableColumn id="18" name="CODICE_ASL_PER_DENSITA"/>
    <tableColumn id="19" name="DESC_ASL_PER_DENSITA"/>
    <tableColumn id="20" name="DESC_PROVINCI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0"/>
  <sheetViews>
    <sheetView tabSelected="1" topLeftCell="A142" workbookViewId="0">
      <selection activeCell="E166" sqref="E166"/>
    </sheetView>
  </sheetViews>
  <sheetFormatPr defaultRowHeight="15" x14ac:dyDescent="0.25"/>
  <cols>
    <col min="1" max="1" width="22.85546875" customWidth="1"/>
    <col min="2" max="2" width="31.140625" customWidth="1"/>
    <col min="3" max="3" width="13.42578125" customWidth="1"/>
    <col min="4" max="4" width="11.5703125" bestFit="1" customWidth="1"/>
    <col min="5" max="5" width="9" customWidth="1"/>
    <col min="6" max="9" width="22.85546875" customWidth="1"/>
    <col min="10" max="10" width="13.140625" customWidth="1"/>
    <col min="11" max="11" width="15.7109375" customWidth="1"/>
    <col min="12" max="20" width="22.85546875" customWidth="1"/>
    <col min="21" max="21" width="28.42578125" bestFit="1" customWidth="1"/>
    <col min="22" max="22" width="22.85546875" customWidth="1"/>
  </cols>
  <sheetData>
    <row r="1" spans="1:22" x14ac:dyDescent="0.25">
      <c r="A1" t="s">
        <v>0</v>
      </c>
    </row>
    <row r="3" spans="1:22" ht="34.5" customHeight="1" x14ac:dyDescent="0.25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4" t="s">
        <v>15</v>
      </c>
      <c r="P3" s="4" t="s">
        <v>16</v>
      </c>
      <c r="Q3" s="4" t="s">
        <v>17</v>
      </c>
      <c r="R3" s="4" t="s">
        <v>18</v>
      </c>
      <c r="S3" s="4" t="s">
        <v>19</v>
      </c>
      <c r="T3" s="4" t="s">
        <v>20</v>
      </c>
      <c r="U3" s="4" t="s">
        <v>21</v>
      </c>
      <c r="V3" s="4" t="s">
        <v>22</v>
      </c>
    </row>
    <row r="4" spans="1:22" x14ac:dyDescent="0.25">
      <c r="A4" t="s">
        <v>23</v>
      </c>
      <c r="B4" t="s">
        <v>24</v>
      </c>
      <c r="C4" s="1">
        <v>1</v>
      </c>
      <c r="D4" s="2">
        <v>0</v>
      </c>
      <c r="E4" s="3">
        <v>0</v>
      </c>
      <c r="F4" t="s">
        <v>25</v>
      </c>
      <c r="G4" t="s">
        <v>26</v>
      </c>
      <c r="H4" t="s">
        <v>27</v>
      </c>
      <c r="I4" t="s">
        <v>28</v>
      </c>
      <c r="J4" t="s">
        <v>29</v>
      </c>
      <c r="K4" t="s">
        <v>30</v>
      </c>
      <c r="L4" t="s">
        <v>31</v>
      </c>
      <c r="M4" t="s">
        <v>32</v>
      </c>
      <c r="N4" t="s">
        <v>33</v>
      </c>
      <c r="O4" t="s">
        <v>34</v>
      </c>
      <c r="P4" t="s">
        <v>35</v>
      </c>
      <c r="Q4" t="s">
        <v>36</v>
      </c>
      <c r="R4" t="s">
        <v>37</v>
      </c>
      <c r="S4" t="s">
        <v>38</v>
      </c>
      <c r="T4" t="s">
        <v>27</v>
      </c>
      <c r="U4" t="s">
        <v>28</v>
      </c>
      <c r="V4" t="s">
        <v>39</v>
      </c>
    </row>
    <row r="5" spans="1:22" x14ac:dyDescent="0.25">
      <c r="A5" t="s">
        <v>23</v>
      </c>
      <c r="B5" t="s">
        <v>24</v>
      </c>
      <c r="C5" s="1">
        <v>1</v>
      </c>
      <c r="D5" s="2">
        <v>0</v>
      </c>
      <c r="E5" s="3">
        <v>0</v>
      </c>
      <c r="F5" t="s">
        <v>25</v>
      </c>
      <c r="G5" t="s">
        <v>26</v>
      </c>
      <c r="H5" t="s">
        <v>27</v>
      </c>
      <c r="I5" t="s">
        <v>28</v>
      </c>
      <c r="J5" t="s">
        <v>29</v>
      </c>
      <c r="K5" t="s">
        <v>40</v>
      </c>
      <c r="L5" t="s">
        <v>41</v>
      </c>
      <c r="M5" t="s">
        <v>32</v>
      </c>
      <c r="N5" t="s">
        <v>42</v>
      </c>
      <c r="O5" t="s">
        <v>34</v>
      </c>
      <c r="P5" t="s">
        <v>43</v>
      </c>
      <c r="Q5" t="s">
        <v>36</v>
      </c>
      <c r="R5" t="s">
        <v>37</v>
      </c>
      <c r="S5" t="s">
        <v>38</v>
      </c>
      <c r="T5" t="s">
        <v>27</v>
      </c>
      <c r="U5" t="s">
        <v>28</v>
      </c>
      <c r="V5" t="s">
        <v>39</v>
      </c>
    </row>
    <row r="6" spans="1:22" x14ac:dyDescent="0.25">
      <c r="A6" t="s">
        <v>23</v>
      </c>
      <c r="B6" t="s">
        <v>24</v>
      </c>
      <c r="C6" s="1">
        <v>1</v>
      </c>
      <c r="D6" s="2">
        <v>0</v>
      </c>
      <c r="E6" s="3">
        <v>0</v>
      </c>
      <c r="F6" t="s">
        <v>25</v>
      </c>
      <c r="G6" t="s">
        <v>26</v>
      </c>
      <c r="H6" t="s">
        <v>27</v>
      </c>
      <c r="I6" t="s">
        <v>28</v>
      </c>
      <c r="J6" t="s">
        <v>29</v>
      </c>
      <c r="K6" t="s">
        <v>44</v>
      </c>
      <c r="L6" t="s">
        <v>45</v>
      </c>
      <c r="M6" t="s">
        <v>32</v>
      </c>
      <c r="N6" t="s">
        <v>33</v>
      </c>
      <c r="O6" t="s">
        <v>34</v>
      </c>
      <c r="P6" t="s">
        <v>35</v>
      </c>
      <c r="Q6" t="s">
        <v>36</v>
      </c>
      <c r="R6" t="s">
        <v>37</v>
      </c>
      <c r="S6" t="s">
        <v>38</v>
      </c>
      <c r="T6" t="s">
        <v>27</v>
      </c>
      <c r="U6" t="s">
        <v>28</v>
      </c>
      <c r="V6" t="s">
        <v>39</v>
      </c>
    </row>
    <row r="7" spans="1:22" x14ac:dyDescent="0.25">
      <c r="A7" t="s">
        <v>23</v>
      </c>
      <c r="B7" t="s">
        <v>24</v>
      </c>
      <c r="C7" s="1">
        <v>1</v>
      </c>
      <c r="D7" s="2">
        <v>0</v>
      </c>
      <c r="E7" s="3">
        <v>0</v>
      </c>
      <c r="F7" t="s">
        <v>25</v>
      </c>
      <c r="G7" t="s">
        <v>26</v>
      </c>
      <c r="H7" t="s">
        <v>27</v>
      </c>
      <c r="I7" t="s">
        <v>28</v>
      </c>
      <c r="J7" t="s">
        <v>29</v>
      </c>
      <c r="K7" t="s">
        <v>46</v>
      </c>
      <c r="L7" t="s">
        <v>47</v>
      </c>
      <c r="M7" t="s">
        <v>32</v>
      </c>
      <c r="N7" t="s">
        <v>42</v>
      </c>
      <c r="O7" t="s">
        <v>34</v>
      </c>
      <c r="P7" t="s">
        <v>43</v>
      </c>
      <c r="Q7" t="s">
        <v>36</v>
      </c>
      <c r="R7" t="s">
        <v>37</v>
      </c>
      <c r="S7" t="s">
        <v>38</v>
      </c>
      <c r="T7" t="s">
        <v>27</v>
      </c>
      <c r="U7" t="s">
        <v>28</v>
      </c>
      <c r="V7" t="s">
        <v>39</v>
      </c>
    </row>
    <row r="8" spans="1:22" x14ac:dyDescent="0.25">
      <c r="A8" t="s">
        <v>23</v>
      </c>
      <c r="B8" t="s">
        <v>24</v>
      </c>
      <c r="C8" s="1">
        <v>1</v>
      </c>
      <c r="D8" s="2">
        <v>0</v>
      </c>
      <c r="E8" s="3">
        <v>0</v>
      </c>
      <c r="F8" t="s">
        <v>25</v>
      </c>
      <c r="G8" t="s">
        <v>26</v>
      </c>
      <c r="H8" t="s">
        <v>27</v>
      </c>
      <c r="I8" t="s">
        <v>28</v>
      </c>
      <c r="J8" t="s">
        <v>29</v>
      </c>
      <c r="K8" t="s">
        <v>48</v>
      </c>
      <c r="L8" t="s">
        <v>49</v>
      </c>
      <c r="M8" t="s">
        <v>32</v>
      </c>
      <c r="N8" t="s">
        <v>50</v>
      </c>
      <c r="O8" t="s">
        <v>34</v>
      </c>
      <c r="P8" t="s">
        <v>43</v>
      </c>
      <c r="Q8" t="s">
        <v>51</v>
      </c>
      <c r="R8" t="s">
        <v>52</v>
      </c>
      <c r="S8" t="s">
        <v>38</v>
      </c>
      <c r="T8" t="s">
        <v>27</v>
      </c>
      <c r="U8" t="s">
        <v>28</v>
      </c>
      <c r="V8" t="s">
        <v>39</v>
      </c>
    </row>
    <row r="9" spans="1:22" x14ac:dyDescent="0.25">
      <c r="A9" t="s">
        <v>23</v>
      </c>
      <c r="B9" t="s">
        <v>24</v>
      </c>
      <c r="C9" s="1">
        <v>1</v>
      </c>
      <c r="D9" s="2">
        <v>2</v>
      </c>
      <c r="E9" s="3">
        <v>372</v>
      </c>
      <c r="F9" t="s">
        <v>25</v>
      </c>
      <c r="G9" t="s">
        <v>26</v>
      </c>
      <c r="H9" t="s">
        <v>27</v>
      </c>
      <c r="I9" t="s">
        <v>28</v>
      </c>
      <c r="J9" t="s">
        <v>29</v>
      </c>
      <c r="K9" t="s">
        <v>53</v>
      </c>
      <c r="L9" t="s">
        <v>54</v>
      </c>
      <c r="M9" t="s">
        <v>32</v>
      </c>
      <c r="N9" t="s">
        <v>42</v>
      </c>
      <c r="O9" t="s">
        <v>34</v>
      </c>
      <c r="P9" t="s">
        <v>43</v>
      </c>
      <c r="Q9" t="s">
        <v>36</v>
      </c>
      <c r="R9" t="s">
        <v>37</v>
      </c>
      <c r="S9" t="s">
        <v>38</v>
      </c>
      <c r="T9" t="s">
        <v>27</v>
      </c>
      <c r="U9" t="s">
        <v>28</v>
      </c>
      <c r="V9" t="s">
        <v>39</v>
      </c>
    </row>
    <row r="10" spans="1:22" x14ac:dyDescent="0.25">
      <c r="A10" t="s">
        <v>23</v>
      </c>
      <c r="B10" t="s">
        <v>24</v>
      </c>
      <c r="C10" s="1">
        <v>1</v>
      </c>
      <c r="D10" s="2">
        <v>3</v>
      </c>
      <c r="E10" s="3">
        <v>566</v>
      </c>
      <c r="F10" t="s">
        <v>25</v>
      </c>
      <c r="G10" t="s">
        <v>26</v>
      </c>
      <c r="H10" t="s">
        <v>27</v>
      </c>
      <c r="I10" t="s">
        <v>28</v>
      </c>
      <c r="J10" t="s">
        <v>29</v>
      </c>
      <c r="K10" t="s">
        <v>55</v>
      </c>
      <c r="L10" t="s">
        <v>39</v>
      </c>
      <c r="M10" t="s">
        <v>32</v>
      </c>
      <c r="N10" t="s">
        <v>56</v>
      </c>
      <c r="O10" t="s">
        <v>57</v>
      </c>
      <c r="P10" t="s">
        <v>57</v>
      </c>
      <c r="Q10" t="s">
        <v>57</v>
      </c>
      <c r="R10" t="s">
        <v>57</v>
      </c>
      <c r="S10" t="s">
        <v>38</v>
      </c>
      <c r="T10" t="s">
        <v>27</v>
      </c>
      <c r="U10" t="s">
        <v>28</v>
      </c>
      <c r="V10" t="s">
        <v>39</v>
      </c>
    </row>
    <row r="11" spans="1:22" x14ac:dyDescent="0.25">
      <c r="A11" t="s">
        <v>23</v>
      </c>
      <c r="B11" t="s">
        <v>24</v>
      </c>
      <c r="C11" s="1">
        <v>1</v>
      </c>
      <c r="D11" s="2">
        <v>5</v>
      </c>
      <c r="E11" s="3">
        <v>51429</v>
      </c>
      <c r="F11" t="s">
        <v>25</v>
      </c>
      <c r="G11" t="s">
        <v>26</v>
      </c>
      <c r="H11" t="s">
        <v>27</v>
      </c>
      <c r="I11" t="s">
        <v>28</v>
      </c>
      <c r="J11" t="s">
        <v>29</v>
      </c>
      <c r="K11" t="s">
        <v>58</v>
      </c>
      <c r="L11" t="s">
        <v>59</v>
      </c>
      <c r="M11" t="s">
        <v>32</v>
      </c>
      <c r="N11" t="s">
        <v>33</v>
      </c>
      <c r="O11" t="s">
        <v>34</v>
      </c>
      <c r="P11" t="s">
        <v>35</v>
      </c>
      <c r="Q11" t="s">
        <v>36</v>
      </c>
      <c r="R11" t="s">
        <v>37</v>
      </c>
      <c r="S11" t="s">
        <v>38</v>
      </c>
      <c r="T11" t="s">
        <v>27</v>
      </c>
      <c r="U11" t="s">
        <v>28</v>
      </c>
      <c r="V11" t="s">
        <v>39</v>
      </c>
    </row>
    <row r="12" spans="1:22" x14ac:dyDescent="0.25">
      <c r="A12" t="s">
        <v>23</v>
      </c>
      <c r="B12" t="s">
        <v>24</v>
      </c>
      <c r="C12" s="1">
        <v>1</v>
      </c>
      <c r="D12" s="2">
        <v>12</v>
      </c>
      <c r="E12" s="3">
        <v>174300</v>
      </c>
      <c r="F12" t="s">
        <v>25</v>
      </c>
      <c r="G12" t="s">
        <v>26</v>
      </c>
      <c r="H12" t="s">
        <v>27</v>
      </c>
      <c r="I12" t="s">
        <v>28</v>
      </c>
      <c r="J12" t="s">
        <v>29</v>
      </c>
      <c r="K12" t="s">
        <v>60</v>
      </c>
      <c r="L12" t="s">
        <v>61</v>
      </c>
      <c r="M12" t="s">
        <v>32</v>
      </c>
      <c r="N12" t="s">
        <v>33</v>
      </c>
      <c r="O12" t="s">
        <v>34</v>
      </c>
      <c r="P12" t="s">
        <v>35</v>
      </c>
      <c r="Q12" t="s">
        <v>36</v>
      </c>
      <c r="R12" t="s">
        <v>37</v>
      </c>
      <c r="S12" t="s">
        <v>38</v>
      </c>
      <c r="T12" t="s">
        <v>27</v>
      </c>
      <c r="U12" t="s">
        <v>28</v>
      </c>
      <c r="V12" t="s">
        <v>39</v>
      </c>
    </row>
    <row r="13" spans="1:22" x14ac:dyDescent="0.25">
      <c r="A13" t="s">
        <v>23</v>
      </c>
      <c r="B13" t="s">
        <v>24</v>
      </c>
      <c r="C13" s="1">
        <v>1</v>
      </c>
      <c r="D13" s="2">
        <v>24</v>
      </c>
      <c r="E13" s="3">
        <v>266400</v>
      </c>
      <c r="F13" t="s">
        <v>25</v>
      </c>
      <c r="G13" t="s">
        <v>26</v>
      </c>
      <c r="H13" t="s">
        <v>27</v>
      </c>
      <c r="I13" t="s">
        <v>28</v>
      </c>
      <c r="J13" t="s">
        <v>29</v>
      </c>
      <c r="K13" t="s">
        <v>62</v>
      </c>
      <c r="L13" t="s">
        <v>63</v>
      </c>
      <c r="M13" t="s">
        <v>32</v>
      </c>
      <c r="N13" t="s">
        <v>33</v>
      </c>
      <c r="O13" t="s">
        <v>34</v>
      </c>
      <c r="P13" t="s">
        <v>35</v>
      </c>
      <c r="Q13" t="s">
        <v>36</v>
      </c>
      <c r="R13" t="s">
        <v>37</v>
      </c>
      <c r="S13" t="s">
        <v>38</v>
      </c>
      <c r="T13" t="s">
        <v>27</v>
      </c>
      <c r="U13" t="s">
        <v>28</v>
      </c>
      <c r="V13" t="s">
        <v>39</v>
      </c>
    </row>
    <row r="14" spans="1:22" x14ac:dyDescent="0.25">
      <c r="A14" t="s">
        <v>23</v>
      </c>
      <c r="B14" t="s">
        <v>24</v>
      </c>
      <c r="C14" s="1">
        <v>2</v>
      </c>
      <c r="D14" s="2">
        <v>24</v>
      </c>
      <c r="E14" s="3">
        <v>329400</v>
      </c>
      <c r="F14" t="s">
        <v>25</v>
      </c>
      <c r="G14" t="s">
        <v>26</v>
      </c>
      <c r="H14" t="s">
        <v>27</v>
      </c>
      <c r="I14" t="s">
        <v>28</v>
      </c>
      <c r="J14" t="s">
        <v>29</v>
      </c>
      <c r="K14" t="s">
        <v>64</v>
      </c>
      <c r="L14" t="s">
        <v>65</v>
      </c>
      <c r="M14" t="s">
        <v>32</v>
      </c>
      <c r="N14" t="s">
        <v>33</v>
      </c>
      <c r="O14" t="s">
        <v>34</v>
      </c>
      <c r="P14" t="s">
        <v>35</v>
      </c>
      <c r="Q14" t="s">
        <v>36</v>
      </c>
      <c r="R14" t="s">
        <v>37</v>
      </c>
      <c r="S14" t="s">
        <v>38</v>
      </c>
      <c r="T14" t="s">
        <v>27</v>
      </c>
      <c r="U14" t="s">
        <v>28</v>
      </c>
      <c r="V14" t="s">
        <v>39</v>
      </c>
    </row>
    <row r="15" spans="1:22" x14ac:dyDescent="0.25">
      <c r="A15" t="s">
        <v>23</v>
      </c>
      <c r="B15" t="s">
        <v>24</v>
      </c>
      <c r="C15" s="1">
        <v>4</v>
      </c>
      <c r="D15" s="2">
        <v>6</v>
      </c>
      <c r="E15" s="3">
        <v>117239</v>
      </c>
      <c r="F15" t="s">
        <v>25</v>
      </c>
      <c r="G15" t="s">
        <v>26</v>
      </c>
      <c r="H15" t="s">
        <v>27</v>
      </c>
      <c r="I15" t="s">
        <v>28</v>
      </c>
      <c r="J15" t="s">
        <v>29</v>
      </c>
      <c r="K15" t="s">
        <v>66</v>
      </c>
      <c r="L15" t="s">
        <v>67</v>
      </c>
      <c r="M15" t="s">
        <v>32</v>
      </c>
      <c r="N15" t="s">
        <v>33</v>
      </c>
      <c r="O15" t="s">
        <v>34</v>
      </c>
      <c r="P15" t="s">
        <v>35</v>
      </c>
      <c r="Q15" t="s">
        <v>36</v>
      </c>
      <c r="R15" t="s">
        <v>37</v>
      </c>
      <c r="S15" t="s">
        <v>38</v>
      </c>
      <c r="T15" t="s">
        <v>27</v>
      </c>
      <c r="U15" t="s">
        <v>28</v>
      </c>
      <c r="V15" t="s">
        <v>39</v>
      </c>
    </row>
    <row r="16" spans="1:22" x14ac:dyDescent="0.25">
      <c r="A16" t="s">
        <v>23</v>
      </c>
      <c r="B16" t="s">
        <v>68</v>
      </c>
      <c r="C16" s="1">
        <v>1</v>
      </c>
      <c r="D16" s="2">
        <v>0</v>
      </c>
      <c r="E16" s="3">
        <v>0</v>
      </c>
      <c r="F16" t="s">
        <v>25</v>
      </c>
      <c r="G16" t="s">
        <v>26</v>
      </c>
      <c r="H16" t="s">
        <v>27</v>
      </c>
      <c r="I16" t="s">
        <v>28</v>
      </c>
      <c r="J16" t="s">
        <v>29</v>
      </c>
      <c r="K16" t="s">
        <v>69</v>
      </c>
      <c r="L16" t="s">
        <v>70</v>
      </c>
      <c r="M16" t="s">
        <v>32</v>
      </c>
      <c r="N16" t="s">
        <v>56</v>
      </c>
      <c r="O16" t="s">
        <v>57</v>
      </c>
      <c r="P16" t="s">
        <v>57</v>
      </c>
      <c r="Q16" t="s">
        <v>57</v>
      </c>
      <c r="R16" t="s">
        <v>57</v>
      </c>
      <c r="S16" t="s">
        <v>71</v>
      </c>
      <c r="T16" t="s">
        <v>27</v>
      </c>
      <c r="U16" t="s">
        <v>28</v>
      </c>
      <c r="V16" t="s">
        <v>39</v>
      </c>
    </row>
    <row r="17" spans="1:22" x14ac:dyDescent="0.25">
      <c r="A17" t="s">
        <v>23</v>
      </c>
      <c r="B17" t="s">
        <v>68</v>
      </c>
      <c r="C17" s="1">
        <v>1</v>
      </c>
      <c r="D17" s="2">
        <v>0</v>
      </c>
      <c r="E17" s="3">
        <v>0</v>
      </c>
      <c r="F17" t="s">
        <v>25</v>
      </c>
      <c r="G17" t="s">
        <v>26</v>
      </c>
      <c r="H17" t="s">
        <v>27</v>
      </c>
      <c r="I17" t="s">
        <v>28</v>
      </c>
      <c r="J17" t="s">
        <v>29</v>
      </c>
      <c r="K17" t="s">
        <v>55</v>
      </c>
      <c r="L17" t="s">
        <v>39</v>
      </c>
      <c r="M17" t="s">
        <v>32</v>
      </c>
      <c r="N17" t="s">
        <v>56</v>
      </c>
      <c r="O17" t="s">
        <v>57</v>
      </c>
      <c r="P17" t="s">
        <v>57</v>
      </c>
      <c r="Q17" t="s">
        <v>57</v>
      </c>
      <c r="R17" t="s">
        <v>57</v>
      </c>
      <c r="S17" t="s">
        <v>71</v>
      </c>
      <c r="T17" t="s">
        <v>27</v>
      </c>
      <c r="U17" t="s">
        <v>28</v>
      </c>
      <c r="V17" t="s">
        <v>39</v>
      </c>
    </row>
    <row r="18" spans="1:22" x14ac:dyDescent="0.25">
      <c r="A18" t="s">
        <v>23</v>
      </c>
      <c r="B18" t="s">
        <v>68</v>
      </c>
      <c r="C18" s="1">
        <v>1</v>
      </c>
      <c r="D18" s="2">
        <v>0</v>
      </c>
      <c r="E18" s="3">
        <v>0</v>
      </c>
      <c r="F18" t="s">
        <v>25</v>
      </c>
      <c r="G18" t="s">
        <v>26</v>
      </c>
      <c r="H18" t="s">
        <v>27</v>
      </c>
      <c r="I18" t="s">
        <v>28</v>
      </c>
      <c r="J18" t="s">
        <v>29</v>
      </c>
      <c r="K18" t="s">
        <v>72</v>
      </c>
      <c r="L18" t="s">
        <v>73</v>
      </c>
      <c r="M18" t="s">
        <v>32</v>
      </c>
      <c r="N18" t="s">
        <v>56</v>
      </c>
      <c r="O18" t="s">
        <v>57</v>
      </c>
      <c r="P18" t="s">
        <v>57</v>
      </c>
      <c r="Q18" t="s">
        <v>57</v>
      </c>
      <c r="R18" t="s">
        <v>57</v>
      </c>
      <c r="S18" t="s">
        <v>71</v>
      </c>
      <c r="T18" t="s">
        <v>27</v>
      </c>
      <c r="U18" t="s">
        <v>28</v>
      </c>
      <c r="V18" t="s">
        <v>39</v>
      </c>
    </row>
    <row r="19" spans="1:22" x14ac:dyDescent="0.25">
      <c r="A19" t="s">
        <v>23</v>
      </c>
      <c r="B19" t="s">
        <v>68</v>
      </c>
      <c r="C19" s="1">
        <v>1</v>
      </c>
      <c r="D19" s="2">
        <v>0</v>
      </c>
      <c r="E19" s="3">
        <v>0</v>
      </c>
      <c r="F19" t="s">
        <v>25</v>
      </c>
      <c r="G19" t="s">
        <v>26</v>
      </c>
      <c r="H19" t="s">
        <v>27</v>
      </c>
      <c r="I19" t="s">
        <v>28</v>
      </c>
      <c r="J19" t="s">
        <v>29</v>
      </c>
      <c r="K19" t="s">
        <v>74</v>
      </c>
      <c r="L19" t="s">
        <v>75</v>
      </c>
      <c r="M19" t="s">
        <v>32</v>
      </c>
      <c r="N19" t="s">
        <v>56</v>
      </c>
      <c r="O19" t="s">
        <v>57</v>
      </c>
      <c r="P19" t="s">
        <v>57</v>
      </c>
      <c r="Q19" t="s">
        <v>57</v>
      </c>
      <c r="R19" t="s">
        <v>57</v>
      </c>
      <c r="S19" t="s">
        <v>71</v>
      </c>
      <c r="T19" t="s">
        <v>27</v>
      </c>
      <c r="U19" t="s">
        <v>28</v>
      </c>
      <c r="V19" t="s">
        <v>39</v>
      </c>
    </row>
    <row r="20" spans="1:22" x14ac:dyDescent="0.25">
      <c r="A20" t="s">
        <v>23</v>
      </c>
      <c r="B20" t="s">
        <v>68</v>
      </c>
      <c r="C20" s="1">
        <v>1</v>
      </c>
      <c r="D20" s="2">
        <v>0</v>
      </c>
      <c r="E20" s="3">
        <v>0</v>
      </c>
      <c r="F20" t="s">
        <v>25</v>
      </c>
      <c r="G20" t="s">
        <v>26</v>
      </c>
      <c r="H20" t="s">
        <v>27</v>
      </c>
      <c r="I20" t="s">
        <v>28</v>
      </c>
      <c r="J20" t="s">
        <v>29</v>
      </c>
      <c r="K20" t="s">
        <v>76</v>
      </c>
      <c r="L20" t="s">
        <v>77</v>
      </c>
      <c r="M20" t="s">
        <v>32</v>
      </c>
      <c r="N20" t="s">
        <v>50</v>
      </c>
      <c r="O20" t="s">
        <v>34</v>
      </c>
      <c r="P20" t="s">
        <v>43</v>
      </c>
      <c r="Q20" t="s">
        <v>51</v>
      </c>
      <c r="R20" t="s">
        <v>52</v>
      </c>
      <c r="S20" t="s">
        <v>78</v>
      </c>
      <c r="T20" t="s">
        <v>27</v>
      </c>
      <c r="U20" t="s">
        <v>28</v>
      </c>
      <c r="V20" t="s">
        <v>39</v>
      </c>
    </row>
    <row r="21" spans="1:22" x14ac:dyDescent="0.25">
      <c r="A21" t="s">
        <v>23</v>
      </c>
      <c r="B21" t="s">
        <v>68</v>
      </c>
      <c r="C21" s="1">
        <v>1</v>
      </c>
      <c r="D21" s="2">
        <v>0</v>
      </c>
      <c r="E21" s="3">
        <v>0</v>
      </c>
      <c r="F21" t="s">
        <v>25</v>
      </c>
      <c r="G21" t="s">
        <v>26</v>
      </c>
      <c r="H21" t="s">
        <v>27</v>
      </c>
      <c r="I21" t="s">
        <v>28</v>
      </c>
      <c r="J21" t="s">
        <v>29</v>
      </c>
      <c r="K21" t="s">
        <v>48</v>
      </c>
      <c r="L21" t="s">
        <v>49</v>
      </c>
      <c r="M21" t="s">
        <v>32</v>
      </c>
      <c r="N21" t="s">
        <v>50</v>
      </c>
      <c r="O21" t="s">
        <v>34</v>
      </c>
      <c r="P21" t="s">
        <v>43</v>
      </c>
      <c r="Q21" t="s">
        <v>51</v>
      </c>
      <c r="R21" t="s">
        <v>52</v>
      </c>
      <c r="S21" t="s">
        <v>71</v>
      </c>
      <c r="T21" t="s">
        <v>27</v>
      </c>
      <c r="U21" t="s">
        <v>28</v>
      </c>
      <c r="V21" t="s">
        <v>39</v>
      </c>
    </row>
    <row r="22" spans="1:22" x14ac:dyDescent="0.25">
      <c r="A22" t="s">
        <v>23</v>
      </c>
      <c r="B22" t="s">
        <v>68</v>
      </c>
      <c r="C22" s="1">
        <v>1</v>
      </c>
      <c r="D22" s="2">
        <v>1</v>
      </c>
      <c r="E22" s="3">
        <v>1392</v>
      </c>
      <c r="F22" t="s">
        <v>25</v>
      </c>
      <c r="G22" t="s">
        <v>26</v>
      </c>
      <c r="H22" t="s">
        <v>27</v>
      </c>
      <c r="I22" t="s">
        <v>28</v>
      </c>
      <c r="J22" t="s">
        <v>29</v>
      </c>
      <c r="K22" t="s">
        <v>79</v>
      </c>
      <c r="L22" t="s">
        <v>80</v>
      </c>
      <c r="M22" t="s">
        <v>32</v>
      </c>
      <c r="N22" t="s">
        <v>33</v>
      </c>
      <c r="O22" t="s">
        <v>34</v>
      </c>
      <c r="P22" t="s">
        <v>35</v>
      </c>
      <c r="Q22" t="s">
        <v>36</v>
      </c>
      <c r="R22" t="s">
        <v>37</v>
      </c>
      <c r="S22" t="s">
        <v>71</v>
      </c>
      <c r="T22" t="s">
        <v>27</v>
      </c>
      <c r="U22" t="s">
        <v>28</v>
      </c>
      <c r="V22" t="s">
        <v>39</v>
      </c>
    </row>
    <row r="23" spans="1:22" x14ac:dyDescent="0.25">
      <c r="A23" t="s">
        <v>23</v>
      </c>
      <c r="B23" t="s">
        <v>68</v>
      </c>
      <c r="C23" s="1">
        <v>1</v>
      </c>
      <c r="D23" s="2">
        <v>1</v>
      </c>
      <c r="E23" s="3">
        <v>3498</v>
      </c>
      <c r="F23" t="s">
        <v>25</v>
      </c>
      <c r="G23" t="s">
        <v>26</v>
      </c>
      <c r="H23" t="s">
        <v>27</v>
      </c>
      <c r="I23" t="s">
        <v>28</v>
      </c>
      <c r="J23" t="s">
        <v>29</v>
      </c>
      <c r="K23" t="s">
        <v>81</v>
      </c>
      <c r="L23" t="s">
        <v>82</v>
      </c>
      <c r="M23" t="s">
        <v>32</v>
      </c>
      <c r="N23" t="s">
        <v>42</v>
      </c>
      <c r="O23" t="s">
        <v>34</v>
      </c>
      <c r="P23" t="s">
        <v>43</v>
      </c>
      <c r="Q23" t="s">
        <v>36</v>
      </c>
      <c r="R23" t="s">
        <v>37</v>
      </c>
      <c r="S23" t="s">
        <v>71</v>
      </c>
      <c r="T23" t="s">
        <v>27</v>
      </c>
      <c r="U23" t="s">
        <v>28</v>
      </c>
      <c r="V23" t="s">
        <v>39</v>
      </c>
    </row>
    <row r="24" spans="1:22" x14ac:dyDescent="0.25">
      <c r="A24" t="s">
        <v>23</v>
      </c>
      <c r="B24" t="s">
        <v>68</v>
      </c>
      <c r="C24" s="1">
        <v>1</v>
      </c>
      <c r="D24" s="2">
        <v>1</v>
      </c>
      <c r="E24" s="3">
        <v>5489</v>
      </c>
      <c r="F24" t="s">
        <v>25</v>
      </c>
      <c r="G24" t="s">
        <v>26</v>
      </c>
      <c r="H24" t="s">
        <v>27</v>
      </c>
      <c r="I24" t="s">
        <v>28</v>
      </c>
      <c r="J24" t="s">
        <v>29</v>
      </c>
      <c r="K24" t="s">
        <v>83</v>
      </c>
      <c r="L24" t="s">
        <v>84</v>
      </c>
      <c r="M24" t="s">
        <v>32</v>
      </c>
      <c r="N24" t="s">
        <v>33</v>
      </c>
      <c r="O24" t="s">
        <v>34</v>
      </c>
      <c r="P24" t="s">
        <v>35</v>
      </c>
      <c r="Q24" t="s">
        <v>36</v>
      </c>
      <c r="R24" t="s">
        <v>37</v>
      </c>
      <c r="S24" t="s">
        <v>71</v>
      </c>
      <c r="T24" t="s">
        <v>27</v>
      </c>
      <c r="U24" t="s">
        <v>28</v>
      </c>
      <c r="V24" t="s">
        <v>39</v>
      </c>
    </row>
    <row r="25" spans="1:22" x14ac:dyDescent="0.25">
      <c r="A25" t="s">
        <v>23</v>
      </c>
      <c r="B25" t="s">
        <v>68</v>
      </c>
      <c r="C25" s="1">
        <v>1</v>
      </c>
      <c r="D25" s="2">
        <v>2</v>
      </c>
      <c r="E25" s="3">
        <v>1950</v>
      </c>
      <c r="F25" t="s">
        <v>25</v>
      </c>
      <c r="G25" t="s">
        <v>26</v>
      </c>
      <c r="H25" t="s">
        <v>27</v>
      </c>
      <c r="I25" t="s">
        <v>28</v>
      </c>
      <c r="J25" t="s">
        <v>29</v>
      </c>
      <c r="K25" t="s">
        <v>85</v>
      </c>
      <c r="L25" t="s">
        <v>86</v>
      </c>
      <c r="M25" t="s">
        <v>32</v>
      </c>
      <c r="N25" t="s">
        <v>42</v>
      </c>
      <c r="O25" t="s">
        <v>34</v>
      </c>
      <c r="P25" t="s">
        <v>43</v>
      </c>
      <c r="Q25" t="s">
        <v>36</v>
      </c>
      <c r="R25" t="s">
        <v>37</v>
      </c>
      <c r="S25" t="s">
        <v>71</v>
      </c>
      <c r="T25" t="s">
        <v>27</v>
      </c>
      <c r="U25" t="s">
        <v>28</v>
      </c>
      <c r="V25" t="s">
        <v>39</v>
      </c>
    </row>
    <row r="26" spans="1:22" x14ac:dyDescent="0.25">
      <c r="A26" t="s">
        <v>23</v>
      </c>
      <c r="B26" t="s">
        <v>68</v>
      </c>
      <c r="C26" s="1">
        <v>1</v>
      </c>
      <c r="D26" s="2">
        <v>2</v>
      </c>
      <c r="E26" s="3">
        <v>3000</v>
      </c>
      <c r="F26" t="s">
        <v>25</v>
      </c>
      <c r="G26" t="s">
        <v>26</v>
      </c>
      <c r="H26" t="s">
        <v>27</v>
      </c>
      <c r="I26" t="s">
        <v>28</v>
      </c>
      <c r="J26" t="s">
        <v>29</v>
      </c>
      <c r="K26" t="s">
        <v>87</v>
      </c>
      <c r="L26" t="s">
        <v>88</v>
      </c>
      <c r="M26" t="s">
        <v>32</v>
      </c>
      <c r="N26" t="s">
        <v>42</v>
      </c>
      <c r="O26" t="s">
        <v>34</v>
      </c>
      <c r="P26" t="s">
        <v>43</v>
      </c>
      <c r="Q26" t="s">
        <v>36</v>
      </c>
      <c r="R26" t="s">
        <v>37</v>
      </c>
      <c r="S26" t="s">
        <v>71</v>
      </c>
      <c r="T26" t="s">
        <v>27</v>
      </c>
      <c r="U26" t="s">
        <v>28</v>
      </c>
      <c r="V26" t="s">
        <v>39</v>
      </c>
    </row>
    <row r="27" spans="1:22" x14ac:dyDescent="0.25">
      <c r="A27" t="s">
        <v>23</v>
      </c>
      <c r="B27" t="s">
        <v>89</v>
      </c>
      <c r="C27" s="1">
        <v>1</v>
      </c>
      <c r="D27" s="2">
        <v>5</v>
      </c>
      <c r="E27" s="3">
        <v>35175</v>
      </c>
      <c r="F27" t="s">
        <v>25</v>
      </c>
      <c r="G27" t="s">
        <v>26</v>
      </c>
      <c r="H27" t="s">
        <v>27</v>
      </c>
      <c r="I27" t="s">
        <v>28</v>
      </c>
      <c r="J27" t="s">
        <v>29</v>
      </c>
      <c r="K27" t="s">
        <v>90</v>
      </c>
      <c r="L27" t="s">
        <v>91</v>
      </c>
      <c r="M27" t="s">
        <v>32</v>
      </c>
      <c r="N27" t="s">
        <v>33</v>
      </c>
      <c r="O27" t="s">
        <v>34</v>
      </c>
      <c r="P27" t="s">
        <v>35</v>
      </c>
      <c r="Q27" t="s">
        <v>36</v>
      </c>
      <c r="R27" t="s">
        <v>37</v>
      </c>
      <c r="S27" t="s">
        <v>71</v>
      </c>
      <c r="T27" t="s">
        <v>27</v>
      </c>
      <c r="U27" t="s">
        <v>28</v>
      </c>
      <c r="V27" t="s">
        <v>39</v>
      </c>
    </row>
    <row r="28" spans="1:22" x14ac:dyDescent="0.25">
      <c r="A28" t="s">
        <v>23</v>
      </c>
      <c r="B28" t="s">
        <v>89</v>
      </c>
      <c r="C28" s="1">
        <v>2</v>
      </c>
      <c r="D28" s="2">
        <v>12</v>
      </c>
      <c r="E28" s="3">
        <v>103089</v>
      </c>
      <c r="F28" t="s">
        <v>25</v>
      </c>
      <c r="G28" t="s">
        <v>26</v>
      </c>
      <c r="H28" t="s">
        <v>27</v>
      </c>
      <c r="I28" t="s">
        <v>28</v>
      </c>
      <c r="J28" t="s">
        <v>29</v>
      </c>
      <c r="K28" t="s">
        <v>53</v>
      </c>
      <c r="L28" t="s">
        <v>54</v>
      </c>
      <c r="M28" t="s">
        <v>32</v>
      </c>
      <c r="N28" t="s">
        <v>33</v>
      </c>
      <c r="O28" t="s">
        <v>34</v>
      </c>
      <c r="P28" t="s">
        <v>35</v>
      </c>
      <c r="Q28" t="s">
        <v>36</v>
      </c>
      <c r="R28" t="s">
        <v>37</v>
      </c>
      <c r="S28" t="s">
        <v>71</v>
      </c>
      <c r="T28" t="s">
        <v>27</v>
      </c>
      <c r="U28" t="s">
        <v>28</v>
      </c>
      <c r="V28" t="s">
        <v>39</v>
      </c>
    </row>
    <row r="29" spans="1:22" x14ac:dyDescent="0.25">
      <c r="A29" t="s">
        <v>23</v>
      </c>
      <c r="B29" t="s">
        <v>92</v>
      </c>
      <c r="C29" s="1">
        <v>1</v>
      </c>
      <c r="D29" s="2">
        <v>0</v>
      </c>
      <c r="E29" s="3">
        <v>0</v>
      </c>
      <c r="F29" t="s">
        <v>25</v>
      </c>
      <c r="G29" t="s">
        <v>26</v>
      </c>
      <c r="H29" t="s">
        <v>27</v>
      </c>
      <c r="I29" t="s">
        <v>28</v>
      </c>
      <c r="J29" t="s">
        <v>29</v>
      </c>
      <c r="K29" t="s">
        <v>93</v>
      </c>
      <c r="L29" t="s">
        <v>94</v>
      </c>
      <c r="M29" t="s">
        <v>32</v>
      </c>
      <c r="N29" t="s">
        <v>42</v>
      </c>
      <c r="O29" t="s">
        <v>34</v>
      </c>
      <c r="P29" t="s">
        <v>43</v>
      </c>
      <c r="Q29" t="s">
        <v>36</v>
      </c>
      <c r="R29" t="s">
        <v>37</v>
      </c>
      <c r="S29" t="s">
        <v>38</v>
      </c>
      <c r="T29" t="s">
        <v>27</v>
      </c>
      <c r="U29" t="s">
        <v>28</v>
      </c>
      <c r="V29" t="s">
        <v>39</v>
      </c>
    </row>
    <row r="30" spans="1:22" x14ac:dyDescent="0.25">
      <c r="A30" t="s">
        <v>23</v>
      </c>
      <c r="B30" t="s">
        <v>92</v>
      </c>
      <c r="C30" s="1">
        <v>1</v>
      </c>
      <c r="D30" s="2">
        <v>0</v>
      </c>
      <c r="E30" s="3">
        <v>0</v>
      </c>
      <c r="F30" t="s">
        <v>25</v>
      </c>
      <c r="G30" t="s">
        <v>26</v>
      </c>
      <c r="H30" t="s">
        <v>27</v>
      </c>
      <c r="I30" t="s">
        <v>28</v>
      </c>
      <c r="J30" t="s">
        <v>29</v>
      </c>
      <c r="K30" t="s">
        <v>95</v>
      </c>
      <c r="L30" t="s">
        <v>96</v>
      </c>
      <c r="M30" t="s">
        <v>32</v>
      </c>
      <c r="N30" t="s">
        <v>33</v>
      </c>
      <c r="O30" t="s">
        <v>34</v>
      </c>
      <c r="P30" t="s">
        <v>35</v>
      </c>
      <c r="Q30" t="s">
        <v>36</v>
      </c>
      <c r="R30" t="s">
        <v>37</v>
      </c>
      <c r="S30" t="s">
        <v>38</v>
      </c>
      <c r="T30" t="s">
        <v>27</v>
      </c>
      <c r="U30" t="s">
        <v>28</v>
      </c>
      <c r="V30" t="s">
        <v>39</v>
      </c>
    </row>
    <row r="31" spans="1:22" x14ac:dyDescent="0.25">
      <c r="A31" t="s">
        <v>23</v>
      </c>
      <c r="B31" t="s">
        <v>92</v>
      </c>
      <c r="C31" s="1">
        <v>1</v>
      </c>
      <c r="D31" s="2">
        <v>0</v>
      </c>
      <c r="E31" s="3">
        <v>0</v>
      </c>
      <c r="F31" t="s">
        <v>25</v>
      </c>
      <c r="G31" t="s">
        <v>26</v>
      </c>
      <c r="H31" t="s">
        <v>27</v>
      </c>
      <c r="I31" t="s">
        <v>28</v>
      </c>
      <c r="J31" t="s">
        <v>29</v>
      </c>
      <c r="K31" t="s">
        <v>90</v>
      </c>
      <c r="L31" t="s">
        <v>91</v>
      </c>
      <c r="M31" t="s">
        <v>32</v>
      </c>
      <c r="N31" t="s">
        <v>33</v>
      </c>
      <c r="O31" t="s">
        <v>34</v>
      </c>
      <c r="P31" t="s">
        <v>35</v>
      </c>
      <c r="Q31" t="s">
        <v>36</v>
      </c>
      <c r="R31" t="s">
        <v>37</v>
      </c>
      <c r="S31" t="s">
        <v>38</v>
      </c>
      <c r="T31" t="s">
        <v>27</v>
      </c>
      <c r="U31" t="s">
        <v>28</v>
      </c>
      <c r="V31" t="s">
        <v>39</v>
      </c>
    </row>
    <row r="32" spans="1:22" x14ac:dyDescent="0.25">
      <c r="A32" t="s">
        <v>23</v>
      </c>
      <c r="B32" t="s">
        <v>92</v>
      </c>
      <c r="C32" s="1">
        <v>1</v>
      </c>
      <c r="D32" s="2">
        <v>1</v>
      </c>
      <c r="E32" s="3">
        <v>524</v>
      </c>
      <c r="F32" t="s">
        <v>25</v>
      </c>
      <c r="G32" t="s">
        <v>26</v>
      </c>
      <c r="H32" t="s">
        <v>27</v>
      </c>
      <c r="I32" t="s">
        <v>28</v>
      </c>
      <c r="J32" t="s">
        <v>29</v>
      </c>
      <c r="K32" t="s">
        <v>97</v>
      </c>
      <c r="L32" t="s">
        <v>98</v>
      </c>
      <c r="M32" t="s">
        <v>32</v>
      </c>
      <c r="N32" t="s">
        <v>33</v>
      </c>
      <c r="O32" t="s">
        <v>34</v>
      </c>
      <c r="P32" t="s">
        <v>35</v>
      </c>
      <c r="Q32" t="s">
        <v>36</v>
      </c>
      <c r="R32" t="s">
        <v>37</v>
      </c>
      <c r="S32" t="s">
        <v>38</v>
      </c>
      <c r="T32" t="s">
        <v>27</v>
      </c>
      <c r="U32" t="s">
        <v>28</v>
      </c>
      <c r="V32" t="s">
        <v>39</v>
      </c>
    </row>
    <row r="33" spans="1:22" x14ac:dyDescent="0.25">
      <c r="A33" t="s">
        <v>23</v>
      </c>
      <c r="B33" t="s">
        <v>92</v>
      </c>
      <c r="C33" s="1">
        <v>1</v>
      </c>
      <c r="D33" s="2">
        <v>2</v>
      </c>
      <c r="E33" s="3">
        <v>461</v>
      </c>
      <c r="F33" t="s">
        <v>25</v>
      </c>
      <c r="G33" t="s">
        <v>26</v>
      </c>
      <c r="H33" t="s">
        <v>27</v>
      </c>
      <c r="I33" t="s">
        <v>28</v>
      </c>
      <c r="J33" t="s">
        <v>29</v>
      </c>
      <c r="K33" t="s">
        <v>99</v>
      </c>
      <c r="L33" t="s">
        <v>100</v>
      </c>
      <c r="M33" t="s">
        <v>32</v>
      </c>
      <c r="N33" t="s">
        <v>33</v>
      </c>
      <c r="O33" t="s">
        <v>34</v>
      </c>
      <c r="P33" t="s">
        <v>35</v>
      </c>
      <c r="Q33" t="s">
        <v>36</v>
      </c>
      <c r="R33" t="s">
        <v>37</v>
      </c>
      <c r="S33" t="s">
        <v>38</v>
      </c>
      <c r="T33" t="s">
        <v>27</v>
      </c>
      <c r="U33" t="s">
        <v>28</v>
      </c>
      <c r="V33" t="s">
        <v>39</v>
      </c>
    </row>
    <row r="34" spans="1:22" x14ac:dyDescent="0.25">
      <c r="A34" t="s">
        <v>23</v>
      </c>
      <c r="B34" t="s">
        <v>92</v>
      </c>
      <c r="C34" s="1">
        <v>1</v>
      </c>
      <c r="D34" s="2">
        <v>2</v>
      </c>
      <c r="E34" s="3">
        <v>3620</v>
      </c>
      <c r="F34" t="s">
        <v>25</v>
      </c>
      <c r="G34" t="s">
        <v>26</v>
      </c>
      <c r="H34" t="s">
        <v>27</v>
      </c>
      <c r="I34" t="s">
        <v>28</v>
      </c>
      <c r="J34" t="s">
        <v>29</v>
      </c>
      <c r="K34" t="s">
        <v>44</v>
      </c>
      <c r="L34" t="s">
        <v>45</v>
      </c>
      <c r="M34" t="s">
        <v>32</v>
      </c>
      <c r="N34" t="s">
        <v>33</v>
      </c>
      <c r="O34" t="s">
        <v>34</v>
      </c>
      <c r="P34" t="s">
        <v>35</v>
      </c>
      <c r="Q34" t="s">
        <v>36</v>
      </c>
      <c r="R34" t="s">
        <v>37</v>
      </c>
      <c r="S34" t="s">
        <v>38</v>
      </c>
      <c r="T34" t="s">
        <v>27</v>
      </c>
      <c r="U34" t="s">
        <v>28</v>
      </c>
      <c r="V34" t="s">
        <v>39</v>
      </c>
    </row>
    <row r="35" spans="1:22" x14ac:dyDescent="0.25">
      <c r="A35" t="s">
        <v>23</v>
      </c>
      <c r="B35" t="s">
        <v>92</v>
      </c>
      <c r="C35" s="1">
        <v>1</v>
      </c>
      <c r="D35" s="2">
        <v>6</v>
      </c>
      <c r="E35" s="3">
        <v>481</v>
      </c>
      <c r="F35" t="s">
        <v>25</v>
      </c>
      <c r="G35" t="s">
        <v>26</v>
      </c>
      <c r="H35" t="s">
        <v>27</v>
      </c>
      <c r="I35" t="s">
        <v>28</v>
      </c>
      <c r="J35" t="s">
        <v>29</v>
      </c>
      <c r="K35" t="s">
        <v>101</v>
      </c>
      <c r="L35" t="s">
        <v>102</v>
      </c>
      <c r="M35" t="s">
        <v>32</v>
      </c>
      <c r="N35" t="s">
        <v>33</v>
      </c>
      <c r="O35" t="s">
        <v>34</v>
      </c>
      <c r="P35" t="s">
        <v>35</v>
      </c>
      <c r="Q35" t="s">
        <v>36</v>
      </c>
      <c r="R35" t="s">
        <v>37</v>
      </c>
      <c r="S35" t="s">
        <v>38</v>
      </c>
      <c r="T35" t="s">
        <v>27</v>
      </c>
      <c r="U35" t="s">
        <v>28</v>
      </c>
      <c r="V35" t="s">
        <v>39</v>
      </c>
    </row>
    <row r="36" spans="1:22" x14ac:dyDescent="0.25">
      <c r="A36" t="s">
        <v>23</v>
      </c>
      <c r="B36" t="s">
        <v>92</v>
      </c>
      <c r="C36" s="1">
        <v>2</v>
      </c>
      <c r="D36" s="2">
        <v>0</v>
      </c>
      <c r="E36" s="3">
        <v>0</v>
      </c>
      <c r="F36" t="s">
        <v>25</v>
      </c>
      <c r="G36" t="s">
        <v>26</v>
      </c>
      <c r="H36" t="s">
        <v>27</v>
      </c>
      <c r="I36" t="s">
        <v>28</v>
      </c>
      <c r="J36" t="s">
        <v>29</v>
      </c>
      <c r="K36" t="s">
        <v>83</v>
      </c>
      <c r="L36" t="s">
        <v>84</v>
      </c>
      <c r="M36" t="s">
        <v>32</v>
      </c>
      <c r="N36" t="s">
        <v>33</v>
      </c>
      <c r="O36" t="s">
        <v>34</v>
      </c>
      <c r="P36" t="s">
        <v>35</v>
      </c>
      <c r="Q36" t="s">
        <v>36</v>
      </c>
      <c r="R36" t="s">
        <v>37</v>
      </c>
      <c r="S36" t="s">
        <v>38</v>
      </c>
      <c r="T36" t="s">
        <v>27</v>
      </c>
      <c r="U36" t="s">
        <v>28</v>
      </c>
      <c r="V36" t="s">
        <v>39</v>
      </c>
    </row>
    <row r="37" spans="1:22" x14ac:dyDescent="0.25">
      <c r="A37" t="s">
        <v>103</v>
      </c>
      <c r="B37" t="s">
        <v>24</v>
      </c>
      <c r="C37" s="1">
        <v>1</v>
      </c>
      <c r="D37" s="2">
        <v>0</v>
      </c>
      <c r="E37" s="3">
        <v>0</v>
      </c>
      <c r="F37" t="s">
        <v>25</v>
      </c>
      <c r="G37" t="s">
        <v>26</v>
      </c>
      <c r="H37" t="s">
        <v>27</v>
      </c>
      <c r="I37" t="s">
        <v>28</v>
      </c>
      <c r="J37" t="s">
        <v>29</v>
      </c>
      <c r="K37" t="s">
        <v>104</v>
      </c>
      <c r="L37" t="s">
        <v>105</v>
      </c>
      <c r="M37" t="s">
        <v>32</v>
      </c>
      <c r="N37" t="s">
        <v>33</v>
      </c>
      <c r="O37" t="s">
        <v>34</v>
      </c>
      <c r="P37" t="s">
        <v>35</v>
      </c>
      <c r="Q37" t="s">
        <v>36</v>
      </c>
      <c r="R37" t="s">
        <v>37</v>
      </c>
      <c r="S37" t="s">
        <v>38</v>
      </c>
      <c r="T37" t="s">
        <v>27</v>
      </c>
      <c r="U37" t="s">
        <v>28</v>
      </c>
      <c r="V37" t="s">
        <v>39</v>
      </c>
    </row>
    <row r="38" spans="1:22" x14ac:dyDescent="0.25">
      <c r="A38" t="s">
        <v>106</v>
      </c>
      <c r="C38" s="3">
        <f>SUBTOTAL(109,Table1[NUMERO ALLEVAMENTI])</f>
        <v>40</v>
      </c>
      <c r="D38" s="3">
        <f>SUBTOTAL(109,Table1[NUMERO GRUPPI])</f>
        <v>111</v>
      </c>
      <c r="E38" s="3">
        <f>SUBTOTAL(109,Table1[NUMERO CAPI])</f>
        <v>1098385</v>
      </c>
    </row>
    <row r="42" spans="1:22" x14ac:dyDescent="0.25">
      <c r="A42" t="s">
        <v>0</v>
      </c>
    </row>
    <row r="44" spans="1:22" ht="30" x14ac:dyDescent="0.25">
      <c r="A44" s="4" t="s">
        <v>1</v>
      </c>
      <c r="B44" s="4" t="s">
        <v>2</v>
      </c>
      <c r="C44" s="4" t="s">
        <v>3</v>
      </c>
      <c r="D44" s="4" t="s">
        <v>4</v>
      </c>
      <c r="E44" s="4" t="s">
        <v>5</v>
      </c>
      <c r="F44" s="4" t="s">
        <v>6</v>
      </c>
      <c r="G44" s="4" t="s">
        <v>7</v>
      </c>
      <c r="H44" s="4" t="s">
        <v>8</v>
      </c>
      <c r="I44" s="4" t="s">
        <v>9</v>
      </c>
      <c r="J44" s="4" t="s">
        <v>10</v>
      </c>
      <c r="K44" s="4" t="s">
        <v>11</v>
      </c>
      <c r="L44" s="4" t="s">
        <v>12</v>
      </c>
      <c r="M44" s="4" t="s">
        <v>13</v>
      </c>
      <c r="N44" s="4" t="s">
        <v>14</v>
      </c>
      <c r="O44" s="4" t="s">
        <v>15</v>
      </c>
      <c r="P44" s="4" t="s">
        <v>16</v>
      </c>
      <c r="Q44" s="4" t="s">
        <v>17</v>
      </c>
      <c r="R44" s="4" t="s">
        <v>18</v>
      </c>
      <c r="S44" s="4" t="s">
        <v>19</v>
      </c>
      <c r="T44" s="4" t="s">
        <v>20</v>
      </c>
      <c r="U44" s="4" t="s">
        <v>21</v>
      </c>
      <c r="V44" s="4" t="s">
        <v>22</v>
      </c>
    </row>
    <row r="45" spans="1:22" x14ac:dyDescent="0.25">
      <c r="A45" t="s">
        <v>107</v>
      </c>
      <c r="B45" t="s">
        <v>24</v>
      </c>
      <c r="C45" s="3">
        <v>1</v>
      </c>
      <c r="D45" s="3">
        <v>0</v>
      </c>
      <c r="E45" s="3">
        <v>0</v>
      </c>
      <c r="F45" t="s">
        <v>25</v>
      </c>
      <c r="G45" t="s">
        <v>26</v>
      </c>
      <c r="H45" t="s">
        <v>27</v>
      </c>
      <c r="I45" t="s">
        <v>28</v>
      </c>
      <c r="J45" t="s">
        <v>29</v>
      </c>
      <c r="K45" t="s">
        <v>108</v>
      </c>
      <c r="L45" t="s">
        <v>109</v>
      </c>
      <c r="M45" t="s">
        <v>32</v>
      </c>
      <c r="N45" t="s">
        <v>56</v>
      </c>
      <c r="O45" t="s">
        <v>57</v>
      </c>
      <c r="P45" t="s">
        <v>57</v>
      </c>
      <c r="Q45" t="s">
        <v>57</v>
      </c>
      <c r="R45" t="s">
        <v>57</v>
      </c>
      <c r="S45" t="s">
        <v>38</v>
      </c>
      <c r="T45" t="s">
        <v>27</v>
      </c>
      <c r="U45" t="s">
        <v>28</v>
      </c>
      <c r="V45" t="s">
        <v>39</v>
      </c>
    </row>
    <row r="46" spans="1:22" x14ac:dyDescent="0.25">
      <c r="A46" t="s">
        <v>106</v>
      </c>
      <c r="C46" s="3">
        <f>SUBTOTAL(109,Table14[NUMERO ALLEVAMENTI])</f>
        <v>1</v>
      </c>
      <c r="D46" s="3">
        <f>SUBTOTAL(109,Table14[NUMERO GRUPPI])</f>
        <v>0</v>
      </c>
      <c r="E46" s="3">
        <f>SUBTOTAL(109,Table14[NUMERO CAPI])</f>
        <v>0</v>
      </c>
    </row>
    <row r="50" spans="1:20" x14ac:dyDescent="0.25">
      <c r="A50" t="s">
        <v>0</v>
      </c>
    </row>
    <row r="52" spans="1:20" ht="45" x14ac:dyDescent="0.25">
      <c r="A52" s="4" t="s">
        <v>1</v>
      </c>
      <c r="B52" s="4" t="s">
        <v>2</v>
      </c>
      <c r="C52" s="4" t="s">
        <v>3</v>
      </c>
      <c r="D52" s="4" t="s">
        <v>6</v>
      </c>
      <c r="E52" s="4" t="s">
        <v>7</v>
      </c>
      <c r="F52" s="4" t="s">
        <v>8</v>
      </c>
      <c r="G52" s="4" t="s">
        <v>9</v>
      </c>
      <c r="H52" s="4" t="s">
        <v>10</v>
      </c>
      <c r="I52" s="4" t="s">
        <v>11</v>
      </c>
      <c r="J52" s="4" t="s">
        <v>12</v>
      </c>
      <c r="K52" s="4" t="s">
        <v>13</v>
      </c>
      <c r="L52" s="4" t="s">
        <v>14</v>
      </c>
      <c r="M52" s="4" t="s">
        <v>15</v>
      </c>
      <c r="N52" s="4" t="s">
        <v>16</v>
      </c>
      <c r="O52" s="4" t="s">
        <v>17</v>
      </c>
      <c r="P52" s="4" t="s">
        <v>18</v>
      </c>
      <c r="Q52" s="4" t="s">
        <v>19</v>
      </c>
      <c r="R52" s="4" t="s">
        <v>20</v>
      </c>
      <c r="S52" s="4" t="s">
        <v>21</v>
      </c>
      <c r="T52" s="4" t="s">
        <v>22</v>
      </c>
    </row>
    <row r="53" spans="1:20" x14ac:dyDescent="0.25">
      <c r="A53" t="s">
        <v>107</v>
      </c>
      <c r="B53" t="s">
        <v>110</v>
      </c>
      <c r="C53" s="3">
        <v>1</v>
      </c>
      <c r="D53" t="s">
        <v>25</v>
      </c>
      <c r="E53" t="s">
        <v>26</v>
      </c>
      <c r="F53" t="s">
        <v>27</v>
      </c>
      <c r="G53" t="s">
        <v>28</v>
      </c>
      <c r="H53" t="s">
        <v>29</v>
      </c>
      <c r="I53" t="s">
        <v>74</v>
      </c>
      <c r="J53" t="s">
        <v>75</v>
      </c>
      <c r="K53" t="s">
        <v>32</v>
      </c>
      <c r="L53" t="s">
        <v>56</v>
      </c>
      <c r="M53" t="s">
        <v>57</v>
      </c>
      <c r="N53" t="s">
        <v>57</v>
      </c>
      <c r="O53" t="s">
        <v>57</v>
      </c>
      <c r="P53" t="s">
        <v>57</v>
      </c>
      <c r="Q53" t="s">
        <v>38</v>
      </c>
      <c r="R53" t="s">
        <v>27</v>
      </c>
      <c r="S53" t="s">
        <v>28</v>
      </c>
      <c r="T53" t="s">
        <v>39</v>
      </c>
    </row>
    <row r="54" spans="1:20" x14ac:dyDescent="0.25">
      <c r="A54" t="s">
        <v>107</v>
      </c>
      <c r="B54" t="s">
        <v>110</v>
      </c>
      <c r="C54" s="3">
        <v>1</v>
      </c>
      <c r="D54" t="s">
        <v>25</v>
      </c>
      <c r="E54" t="s">
        <v>26</v>
      </c>
      <c r="F54" t="s">
        <v>27</v>
      </c>
      <c r="G54" t="s">
        <v>28</v>
      </c>
      <c r="H54" t="s">
        <v>29</v>
      </c>
      <c r="I54" t="s">
        <v>111</v>
      </c>
      <c r="J54" t="s">
        <v>112</v>
      </c>
      <c r="K54" t="s">
        <v>32</v>
      </c>
      <c r="L54" t="s">
        <v>56</v>
      </c>
      <c r="M54" t="s">
        <v>57</v>
      </c>
      <c r="N54" t="s">
        <v>57</v>
      </c>
      <c r="O54" t="s">
        <v>57</v>
      </c>
      <c r="P54" t="s">
        <v>57</v>
      </c>
      <c r="Q54" t="s">
        <v>38</v>
      </c>
      <c r="R54" t="s">
        <v>27</v>
      </c>
      <c r="S54" t="s">
        <v>28</v>
      </c>
      <c r="T54" t="s">
        <v>39</v>
      </c>
    </row>
    <row r="55" spans="1:20" x14ac:dyDescent="0.25">
      <c r="A55" t="s">
        <v>107</v>
      </c>
      <c r="B55" t="s">
        <v>110</v>
      </c>
      <c r="C55" s="3">
        <v>1</v>
      </c>
      <c r="D55" t="s">
        <v>25</v>
      </c>
      <c r="E55" t="s">
        <v>26</v>
      </c>
      <c r="F55" t="s">
        <v>27</v>
      </c>
      <c r="G55" t="s">
        <v>28</v>
      </c>
      <c r="H55" t="s">
        <v>29</v>
      </c>
      <c r="I55" t="s">
        <v>97</v>
      </c>
      <c r="J55" t="s">
        <v>98</v>
      </c>
      <c r="K55" t="s">
        <v>32</v>
      </c>
      <c r="L55" t="s">
        <v>56</v>
      </c>
      <c r="M55" t="s">
        <v>57</v>
      </c>
      <c r="N55" t="s">
        <v>57</v>
      </c>
      <c r="O55" t="s">
        <v>57</v>
      </c>
      <c r="P55" t="s">
        <v>57</v>
      </c>
      <c r="Q55" t="s">
        <v>38</v>
      </c>
      <c r="R55" t="s">
        <v>27</v>
      </c>
      <c r="S55" t="s">
        <v>28</v>
      </c>
      <c r="T55" t="s">
        <v>39</v>
      </c>
    </row>
    <row r="56" spans="1:20" x14ac:dyDescent="0.25">
      <c r="A56" t="s">
        <v>107</v>
      </c>
      <c r="B56" t="s">
        <v>68</v>
      </c>
      <c r="C56" s="3">
        <v>1</v>
      </c>
      <c r="D56" t="s">
        <v>25</v>
      </c>
      <c r="E56" t="s">
        <v>26</v>
      </c>
      <c r="F56" t="s">
        <v>27</v>
      </c>
      <c r="G56" t="s">
        <v>28</v>
      </c>
      <c r="H56" t="s">
        <v>29</v>
      </c>
      <c r="I56" t="s">
        <v>85</v>
      </c>
      <c r="J56" t="s">
        <v>86</v>
      </c>
      <c r="K56" t="s">
        <v>32</v>
      </c>
      <c r="L56" t="s">
        <v>113</v>
      </c>
      <c r="M56" t="s">
        <v>34</v>
      </c>
      <c r="N56" t="s">
        <v>43</v>
      </c>
      <c r="O56" t="s">
        <v>51</v>
      </c>
      <c r="P56" t="s">
        <v>37</v>
      </c>
      <c r="Q56" t="s">
        <v>78</v>
      </c>
      <c r="R56" t="s">
        <v>27</v>
      </c>
      <c r="S56" t="s">
        <v>28</v>
      </c>
      <c r="T56" t="s">
        <v>39</v>
      </c>
    </row>
    <row r="57" spans="1:20" x14ac:dyDescent="0.25">
      <c r="A57" t="s">
        <v>107</v>
      </c>
      <c r="B57" t="s">
        <v>92</v>
      </c>
      <c r="C57" s="3">
        <v>1</v>
      </c>
      <c r="D57" t="s">
        <v>25</v>
      </c>
      <c r="E57" t="s">
        <v>26</v>
      </c>
      <c r="F57" t="s">
        <v>27</v>
      </c>
      <c r="G57" t="s">
        <v>28</v>
      </c>
      <c r="H57" t="s">
        <v>29</v>
      </c>
      <c r="I57" t="s">
        <v>83</v>
      </c>
      <c r="J57" t="s">
        <v>84</v>
      </c>
      <c r="K57" t="s">
        <v>32</v>
      </c>
      <c r="L57" t="s">
        <v>42</v>
      </c>
      <c r="M57" t="s">
        <v>34</v>
      </c>
      <c r="N57" t="s">
        <v>43</v>
      </c>
      <c r="O57" t="s">
        <v>36</v>
      </c>
      <c r="P57" t="s">
        <v>37</v>
      </c>
      <c r="Q57" t="s">
        <v>38</v>
      </c>
      <c r="R57" t="s">
        <v>27</v>
      </c>
      <c r="S57" t="s">
        <v>28</v>
      </c>
      <c r="T57" t="s">
        <v>39</v>
      </c>
    </row>
    <row r="58" spans="1:20" x14ac:dyDescent="0.25">
      <c r="A58" t="s">
        <v>107</v>
      </c>
      <c r="B58" t="s">
        <v>92</v>
      </c>
      <c r="C58" s="3">
        <v>1</v>
      </c>
      <c r="D58" t="s">
        <v>25</v>
      </c>
      <c r="E58" t="s">
        <v>26</v>
      </c>
      <c r="F58" t="s">
        <v>27</v>
      </c>
      <c r="G58" t="s">
        <v>28</v>
      </c>
      <c r="H58" t="s">
        <v>29</v>
      </c>
      <c r="I58" t="s">
        <v>97</v>
      </c>
      <c r="J58" t="s">
        <v>98</v>
      </c>
      <c r="K58" t="s">
        <v>32</v>
      </c>
      <c r="L58" t="s">
        <v>56</v>
      </c>
      <c r="M58" t="s">
        <v>57</v>
      </c>
      <c r="N58" t="s">
        <v>57</v>
      </c>
      <c r="O58" t="s">
        <v>57</v>
      </c>
      <c r="P58" t="s">
        <v>57</v>
      </c>
      <c r="Q58" t="s">
        <v>38</v>
      </c>
      <c r="R58" t="s">
        <v>27</v>
      </c>
      <c r="S58" t="s">
        <v>28</v>
      </c>
      <c r="T58" t="s">
        <v>39</v>
      </c>
    </row>
    <row r="59" spans="1:20" x14ac:dyDescent="0.25">
      <c r="A59" t="s">
        <v>114</v>
      </c>
      <c r="B59" t="s">
        <v>114</v>
      </c>
      <c r="C59" s="3">
        <v>1</v>
      </c>
      <c r="D59" t="s">
        <v>25</v>
      </c>
      <c r="E59" t="s">
        <v>26</v>
      </c>
      <c r="F59" t="s">
        <v>27</v>
      </c>
      <c r="G59" t="s">
        <v>28</v>
      </c>
      <c r="H59" t="s">
        <v>29</v>
      </c>
      <c r="I59" t="s">
        <v>58</v>
      </c>
      <c r="J59" t="s">
        <v>59</v>
      </c>
      <c r="K59" t="s">
        <v>32</v>
      </c>
      <c r="L59" t="s">
        <v>56</v>
      </c>
      <c r="M59" t="s">
        <v>57</v>
      </c>
      <c r="N59" t="s">
        <v>57</v>
      </c>
      <c r="O59" t="s">
        <v>57</v>
      </c>
      <c r="P59" t="s">
        <v>57</v>
      </c>
      <c r="Q59" t="s">
        <v>38</v>
      </c>
      <c r="R59" t="s">
        <v>27</v>
      </c>
      <c r="S59" t="s">
        <v>28</v>
      </c>
      <c r="T59" t="s">
        <v>39</v>
      </c>
    </row>
    <row r="60" spans="1:20" x14ac:dyDescent="0.25">
      <c r="A60" t="s">
        <v>114</v>
      </c>
      <c r="B60" t="s">
        <v>114</v>
      </c>
      <c r="C60" s="3">
        <v>1</v>
      </c>
      <c r="D60" t="s">
        <v>25</v>
      </c>
      <c r="E60" t="s">
        <v>26</v>
      </c>
      <c r="F60" t="s">
        <v>27</v>
      </c>
      <c r="G60" t="s">
        <v>28</v>
      </c>
      <c r="H60" t="s">
        <v>29</v>
      </c>
      <c r="I60" t="s">
        <v>108</v>
      </c>
      <c r="J60" t="s">
        <v>109</v>
      </c>
      <c r="K60" t="s">
        <v>32</v>
      </c>
      <c r="L60" t="s">
        <v>56</v>
      </c>
      <c r="M60" t="s">
        <v>57</v>
      </c>
      <c r="N60" t="s">
        <v>57</v>
      </c>
      <c r="O60" t="s">
        <v>57</v>
      </c>
      <c r="P60" t="s">
        <v>57</v>
      </c>
      <c r="Q60" t="s">
        <v>38</v>
      </c>
      <c r="R60" t="s">
        <v>27</v>
      </c>
      <c r="S60" t="s">
        <v>28</v>
      </c>
      <c r="T60" t="s">
        <v>39</v>
      </c>
    </row>
    <row r="61" spans="1:20" x14ac:dyDescent="0.25">
      <c r="A61" t="s">
        <v>115</v>
      </c>
      <c r="B61" t="s">
        <v>68</v>
      </c>
      <c r="C61" s="3">
        <v>1</v>
      </c>
      <c r="D61" t="s">
        <v>25</v>
      </c>
      <c r="E61" t="s">
        <v>26</v>
      </c>
      <c r="F61" t="s">
        <v>27</v>
      </c>
      <c r="G61" t="s">
        <v>28</v>
      </c>
      <c r="H61" t="s">
        <v>29</v>
      </c>
      <c r="I61" t="s">
        <v>97</v>
      </c>
      <c r="J61" t="s">
        <v>98</v>
      </c>
      <c r="K61" t="s">
        <v>32</v>
      </c>
      <c r="L61" t="s">
        <v>42</v>
      </c>
      <c r="M61" t="s">
        <v>34</v>
      </c>
      <c r="N61" t="s">
        <v>43</v>
      </c>
      <c r="O61" t="s">
        <v>36</v>
      </c>
      <c r="P61" t="s">
        <v>37</v>
      </c>
      <c r="Q61" t="s">
        <v>71</v>
      </c>
      <c r="R61" t="s">
        <v>27</v>
      </c>
      <c r="S61" t="s">
        <v>28</v>
      </c>
      <c r="T61" t="s">
        <v>39</v>
      </c>
    </row>
    <row r="62" spans="1:20" x14ac:dyDescent="0.25">
      <c r="A62" t="s">
        <v>116</v>
      </c>
      <c r="B62" t="s">
        <v>117</v>
      </c>
      <c r="C62" s="3">
        <v>1</v>
      </c>
      <c r="D62" t="s">
        <v>25</v>
      </c>
      <c r="E62" t="s">
        <v>26</v>
      </c>
      <c r="F62" t="s">
        <v>27</v>
      </c>
      <c r="G62" t="s">
        <v>28</v>
      </c>
      <c r="H62" t="s">
        <v>29</v>
      </c>
      <c r="I62" t="s">
        <v>66</v>
      </c>
      <c r="J62" t="s">
        <v>67</v>
      </c>
      <c r="K62" t="s">
        <v>32</v>
      </c>
      <c r="L62" t="s">
        <v>33</v>
      </c>
      <c r="M62" t="s">
        <v>34</v>
      </c>
      <c r="N62" t="s">
        <v>35</v>
      </c>
      <c r="O62" t="s">
        <v>36</v>
      </c>
      <c r="P62" t="s">
        <v>37</v>
      </c>
      <c r="Q62" t="s">
        <v>38</v>
      </c>
      <c r="R62" t="s">
        <v>27</v>
      </c>
      <c r="S62" t="s">
        <v>28</v>
      </c>
      <c r="T62" t="s">
        <v>39</v>
      </c>
    </row>
    <row r="63" spans="1:20" x14ac:dyDescent="0.25">
      <c r="A63" t="s">
        <v>116</v>
      </c>
      <c r="B63" t="s">
        <v>117</v>
      </c>
      <c r="C63" s="3">
        <v>1</v>
      </c>
      <c r="D63" t="s">
        <v>25</v>
      </c>
      <c r="E63" t="s">
        <v>26</v>
      </c>
      <c r="F63" t="s">
        <v>27</v>
      </c>
      <c r="G63" t="s">
        <v>28</v>
      </c>
      <c r="H63" t="s">
        <v>29</v>
      </c>
      <c r="I63" t="s">
        <v>118</v>
      </c>
      <c r="J63" t="s">
        <v>119</v>
      </c>
      <c r="K63" t="s">
        <v>32</v>
      </c>
      <c r="L63" t="s">
        <v>56</v>
      </c>
      <c r="M63" t="s">
        <v>57</v>
      </c>
      <c r="N63" t="s">
        <v>57</v>
      </c>
      <c r="O63" t="s">
        <v>57</v>
      </c>
      <c r="P63" t="s">
        <v>57</v>
      </c>
      <c r="Q63" t="s">
        <v>38</v>
      </c>
      <c r="R63" t="s">
        <v>27</v>
      </c>
      <c r="S63" t="s">
        <v>28</v>
      </c>
      <c r="T63" t="s">
        <v>39</v>
      </c>
    </row>
    <row r="64" spans="1:20" x14ac:dyDescent="0.25">
      <c r="A64" t="s">
        <v>116</v>
      </c>
      <c r="B64" t="s">
        <v>117</v>
      </c>
      <c r="C64" s="3">
        <v>1</v>
      </c>
      <c r="D64" t="s">
        <v>25</v>
      </c>
      <c r="E64" t="s">
        <v>26</v>
      </c>
      <c r="F64" t="s">
        <v>27</v>
      </c>
      <c r="G64" t="s">
        <v>28</v>
      </c>
      <c r="H64" t="s">
        <v>29</v>
      </c>
      <c r="I64" t="s">
        <v>120</v>
      </c>
      <c r="J64" t="s">
        <v>121</v>
      </c>
      <c r="K64" t="s">
        <v>32</v>
      </c>
      <c r="L64" t="s">
        <v>42</v>
      </c>
      <c r="M64" t="s">
        <v>34</v>
      </c>
      <c r="N64" t="s">
        <v>43</v>
      </c>
      <c r="O64" t="s">
        <v>36</v>
      </c>
      <c r="P64" t="s">
        <v>37</v>
      </c>
      <c r="Q64" t="s">
        <v>38</v>
      </c>
      <c r="R64" t="s">
        <v>27</v>
      </c>
      <c r="S64" t="s">
        <v>28</v>
      </c>
      <c r="T64" t="s">
        <v>39</v>
      </c>
    </row>
    <row r="65" spans="1:22" x14ac:dyDescent="0.25">
      <c r="A65" t="s">
        <v>106</v>
      </c>
      <c r="C65">
        <f>SUBTOTAL(109,Table15[NUMERO ALLEVAMENTI])</f>
        <v>12</v>
      </c>
    </row>
    <row r="72" spans="1:22" x14ac:dyDescent="0.25">
      <c r="A72" t="s">
        <v>122</v>
      </c>
    </row>
    <row r="74" spans="1:22" ht="30" x14ac:dyDescent="0.25">
      <c r="A74" s="4" t="s">
        <v>1</v>
      </c>
      <c r="B74" s="4" t="s">
        <v>2</v>
      </c>
      <c r="C74" s="4" t="s">
        <v>3</v>
      </c>
      <c r="D74" s="4" t="s">
        <v>4</v>
      </c>
      <c r="E74" s="4" t="s">
        <v>5</v>
      </c>
      <c r="F74" s="4" t="s">
        <v>6</v>
      </c>
      <c r="G74" s="4" t="s">
        <v>7</v>
      </c>
      <c r="H74" s="4" t="s">
        <v>8</v>
      </c>
      <c r="I74" s="4" t="s">
        <v>9</v>
      </c>
      <c r="J74" s="4" t="s">
        <v>10</v>
      </c>
      <c r="K74" s="4" t="s">
        <v>11</v>
      </c>
      <c r="L74" s="4" t="s">
        <v>12</v>
      </c>
      <c r="M74" s="4" t="s">
        <v>13</v>
      </c>
      <c r="N74" s="4" t="s">
        <v>14</v>
      </c>
      <c r="O74" s="4" t="s">
        <v>15</v>
      </c>
      <c r="P74" s="4" t="s">
        <v>16</v>
      </c>
      <c r="Q74" s="4" t="s">
        <v>17</v>
      </c>
      <c r="R74" s="4" t="s">
        <v>18</v>
      </c>
      <c r="S74" s="4" t="s">
        <v>19</v>
      </c>
      <c r="T74" s="4" t="s">
        <v>20</v>
      </c>
      <c r="U74" s="4" t="s">
        <v>21</v>
      </c>
      <c r="V74" s="4" t="s">
        <v>22</v>
      </c>
    </row>
    <row r="75" spans="1:22" x14ac:dyDescent="0.25">
      <c r="A75" t="s">
        <v>23</v>
      </c>
      <c r="B75" t="s">
        <v>24</v>
      </c>
      <c r="C75" s="3">
        <v>1</v>
      </c>
      <c r="D75" s="3">
        <v>0</v>
      </c>
      <c r="E75" s="3">
        <v>0</v>
      </c>
      <c r="F75" t="s">
        <v>25</v>
      </c>
      <c r="G75" t="s">
        <v>26</v>
      </c>
      <c r="H75" t="s">
        <v>123</v>
      </c>
      <c r="I75" t="s">
        <v>124</v>
      </c>
      <c r="J75" t="s">
        <v>125</v>
      </c>
      <c r="K75" t="s">
        <v>69</v>
      </c>
      <c r="L75" t="s">
        <v>126</v>
      </c>
      <c r="M75" t="s">
        <v>32</v>
      </c>
      <c r="N75" t="s">
        <v>56</v>
      </c>
      <c r="O75" t="s">
        <v>57</v>
      </c>
      <c r="P75" t="s">
        <v>57</v>
      </c>
      <c r="Q75" t="s">
        <v>57</v>
      </c>
      <c r="R75" t="s">
        <v>57</v>
      </c>
      <c r="S75" t="s">
        <v>38</v>
      </c>
      <c r="T75" t="s">
        <v>123</v>
      </c>
      <c r="U75" t="s">
        <v>124</v>
      </c>
      <c r="V75" t="s">
        <v>127</v>
      </c>
    </row>
    <row r="76" spans="1:22" x14ac:dyDescent="0.25">
      <c r="A76" t="s">
        <v>23</v>
      </c>
      <c r="B76" t="s">
        <v>24</v>
      </c>
      <c r="C76" s="3">
        <v>1</v>
      </c>
      <c r="D76" s="3">
        <v>0</v>
      </c>
      <c r="E76" s="3">
        <v>0</v>
      </c>
      <c r="F76" t="s">
        <v>25</v>
      </c>
      <c r="G76" t="s">
        <v>26</v>
      </c>
      <c r="H76" t="s">
        <v>123</v>
      </c>
      <c r="I76" t="s">
        <v>124</v>
      </c>
      <c r="J76" t="s">
        <v>125</v>
      </c>
      <c r="K76" t="s">
        <v>128</v>
      </c>
      <c r="L76" t="s">
        <v>129</v>
      </c>
      <c r="M76" t="s">
        <v>32</v>
      </c>
      <c r="N76" t="s">
        <v>50</v>
      </c>
      <c r="O76" t="s">
        <v>34</v>
      </c>
      <c r="P76" t="s">
        <v>43</v>
      </c>
      <c r="Q76" t="s">
        <v>51</v>
      </c>
      <c r="R76" t="s">
        <v>52</v>
      </c>
      <c r="S76" t="s">
        <v>38</v>
      </c>
      <c r="T76" t="s">
        <v>123</v>
      </c>
      <c r="U76" t="s">
        <v>124</v>
      </c>
      <c r="V76" t="s">
        <v>127</v>
      </c>
    </row>
    <row r="77" spans="1:22" x14ac:dyDescent="0.25">
      <c r="A77" t="s">
        <v>23</v>
      </c>
      <c r="B77" t="s">
        <v>24</v>
      </c>
      <c r="C77" s="3">
        <v>1</v>
      </c>
      <c r="D77" s="3">
        <v>0</v>
      </c>
      <c r="E77" s="3">
        <v>0</v>
      </c>
      <c r="F77" t="s">
        <v>25</v>
      </c>
      <c r="G77" t="s">
        <v>26</v>
      </c>
      <c r="H77" t="s">
        <v>123</v>
      </c>
      <c r="I77" t="s">
        <v>124</v>
      </c>
      <c r="J77" t="s">
        <v>125</v>
      </c>
      <c r="K77" t="s">
        <v>130</v>
      </c>
      <c r="L77" t="s">
        <v>131</v>
      </c>
      <c r="M77" t="s">
        <v>32</v>
      </c>
      <c r="N77" t="s">
        <v>56</v>
      </c>
      <c r="O77" t="s">
        <v>57</v>
      </c>
      <c r="P77" t="s">
        <v>57</v>
      </c>
      <c r="Q77" t="s">
        <v>57</v>
      </c>
      <c r="R77" t="s">
        <v>57</v>
      </c>
      <c r="S77" t="s">
        <v>38</v>
      </c>
      <c r="T77" t="s">
        <v>123</v>
      </c>
      <c r="U77" t="s">
        <v>124</v>
      </c>
      <c r="V77" t="s">
        <v>127</v>
      </c>
    </row>
    <row r="78" spans="1:22" x14ac:dyDescent="0.25">
      <c r="A78" t="s">
        <v>23</v>
      </c>
      <c r="B78" t="s">
        <v>24</v>
      </c>
      <c r="C78" s="3">
        <v>1</v>
      </c>
      <c r="D78" s="3">
        <v>1</v>
      </c>
      <c r="E78" s="3">
        <v>285</v>
      </c>
      <c r="F78" t="s">
        <v>25</v>
      </c>
      <c r="G78" t="s">
        <v>26</v>
      </c>
      <c r="H78" t="s">
        <v>123</v>
      </c>
      <c r="I78" t="s">
        <v>124</v>
      </c>
      <c r="J78" t="s">
        <v>125</v>
      </c>
      <c r="K78" t="s">
        <v>132</v>
      </c>
      <c r="L78" t="s">
        <v>133</v>
      </c>
      <c r="M78" t="s">
        <v>32</v>
      </c>
      <c r="N78" t="s">
        <v>50</v>
      </c>
      <c r="O78" t="s">
        <v>34</v>
      </c>
      <c r="P78" t="s">
        <v>43</v>
      </c>
      <c r="Q78" t="s">
        <v>51</v>
      </c>
      <c r="R78" t="s">
        <v>52</v>
      </c>
      <c r="S78" t="s">
        <v>38</v>
      </c>
      <c r="T78" t="s">
        <v>123</v>
      </c>
      <c r="U78" t="s">
        <v>124</v>
      </c>
      <c r="V78" t="s">
        <v>127</v>
      </c>
    </row>
    <row r="79" spans="1:22" x14ac:dyDescent="0.25">
      <c r="A79" t="s">
        <v>23</v>
      </c>
      <c r="B79" t="s">
        <v>24</v>
      </c>
      <c r="C79" s="3">
        <v>1</v>
      </c>
      <c r="D79" s="3">
        <v>1</v>
      </c>
      <c r="E79" s="3">
        <v>520</v>
      </c>
      <c r="F79" t="s">
        <v>25</v>
      </c>
      <c r="G79" t="s">
        <v>26</v>
      </c>
      <c r="H79" t="s">
        <v>123</v>
      </c>
      <c r="I79" t="s">
        <v>124</v>
      </c>
      <c r="J79" t="s">
        <v>125</v>
      </c>
      <c r="K79" t="s">
        <v>134</v>
      </c>
      <c r="L79" t="s">
        <v>135</v>
      </c>
      <c r="M79" t="s">
        <v>32</v>
      </c>
      <c r="N79" t="s">
        <v>42</v>
      </c>
      <c r="O79" t="s">
        <v>34</v>
      </c>
      <c r="P79" t="s">
        <v>43</v>
      </c>
      <c r="Q79" t="s">
        <v>36</v>
      </c>
      <c r="R79" t="s">
        <v>37</v>
      </c>
      <c r="S79" t="s">
        <v>38</v>
      </c>
      <c r="T79" t="s">
        <v>123</v>
      </c>
      <c r="U79" t="s">
        <v>124</v>
      </c>
      <c r="V79" t="s">
        <v>127</v>
      </c>
    </row>
    <row r="80" spans="1:22" x14ac:dyDescent="0.25">
      <c r="A80" t="s">
        <v>23</v>
      </c>
      <c r="B80" t="s">
        <v>24</v>
      </c>
      <c r="C80" s="3">
        <v>1</v>
      </c>
      <c r="D80" s="3">
        <v>2</v>
      </c>
      <c r="E80" s="3">
        <v>33</v>
      </c>
      <c r="F80" t="s">
        <v>25</v>
      </c>
      <c r="G80" t="s">
        <v>26</v>
      </c>
      <c r="H80" t="s">
        <v>123</v>
      </c>
      <c r="I80" t="s">
        <v>124</v>
      </c>
      <c r="J80" t="s">
        <v>125</v>
      </c>
      <c r="K80" t="s">
        <v>136</v>
      </c>
      <c r="L80" t="s">
        <v>137</v>
      </c>
      <c r="M80" t="s">
        <v>32</v>
      </c>
      <c r="N80" t="s">
        <v>113</v>
      </c>
      <c r="O80" t="s">
        <v>34</v>
      </c>
      <c r="P80" t="s">
        <v>43</v>
      </c>
      <c r="Q80" t="s">
        <v>51</v>
      </c>
      <c r="R80" t="s">
        <v>37</v>
      </c>
      <c r="S80" t="s">
        <v>38</v>
      </c>
      <c r="T80" t="s">
        <v>123</v>
      </c>
      <c r="U80" t="s">
        <v>124</v>
      </c>
      <c r="V80" t="s">
        <v>127</v>
      </c>
    </row>
    <row r="81" spans="1:22" x14ac:dyDescent="0.25">
      <c r="A81" t="s">
        <v>23</v>
      </c>
      <c r="B81" t="s">
        <v>24</v>
      </c>
      <c r="C81" s="3">
        <v>1</v>
      </c>
      <c r="D81" s="3">
        <v>2</v>
      </c>
      <c r="E81" s="3">
        <v>102</v>
      </c>
      <c r="F81" t="s">
        <v>25</v>
      </c>
      <c r="G81" t="s">
        <v>26</v>
      </c>
      <c r="H81" t="s">
        <v>123</v>
      </c>
      <c r="I81" t="s">
        <v>124</v>
      </c>
      <c r="J81" t="s">
        <v>125</v>
      </c>
      <c r="K81" t="s">
        <v>138</v>
      </c>
      <c r="L81" t="s">
        <v>139</v>
      </c>
      <c r="M81" t="s">
        <v>32</v>
      </c>
      <c r="N81" t="s">
        <v>56</v>
      </c>
      <c r="O81" t="s">
        <v>57</v>
      </c>
      <c r="P81" t="s">
        <v>57</v>
      </c>
      <c r="Q81" t="s">
        <v>57</v>
      </c>
      <c r="R81" t="s">
        <v>57</v>
      </c>
      <c r="S81" t="s">
        <v>38</v>
      </c>
      <c r="T81" t="s">
        <v>123</v>
      </c>
      <c r="U81" t="s">
        <v>124</v>
      </c>
      <c r="V81" t="s">
        <v>127</v>
      </c>
    </row>
    <row r="82" spans="1:22" x14ac:dyDescent="0.25">
      <c r="A82" t="s">
        <v>23</v>
      </c>
      <c r="B82" t="s">
        <v>24</v>
      </c>
      <c r="C82" s="3">
        <v>1</v>
      </c>
      <c r="D82" s="3">
        <v>2</v>
      </c>
      <c r="E82" s="3">
        <v>430</v>
      </c>
      <c r="F82" t="s">
        <v>25</v>
      </c>
      <c r="G82" t="s">
        <v>26</v>
      </c>
      <c r="H82" t="s">
        <v>123</v>
      </c>
      <c r="I82" t="s">
        <v>124</v>
      </c>
      <c r="J82" t="s">
        <v>125</v>
      </c>
      <c r="K82" t="s">
        <v>132</v>
      </c>
      <c r="L82" t="s">
        <v>133</v>
      </c>
      <c r="M82" t="s">
        <v>32</v>
      </c>
      <c r="N82" t="s">
        <v>56</v>
      </c>
      <c r="O82" t="s">
        <v>57</v>
      </c>
      <c r="P82" t="s">
        <v>57</v>
      </c>
      <c r="Q82" t="s">
        <v>57</v>
      </c>
      <c r="R82" t="s">
        <v>57</v>
      </c>
      <c r="S82" t="s">
        <v>38</v>
      </c>
      <c r="T82" t="s">
        <v>123</v>
      </c>
      <c r="U82" t="s">
        <v>124</v>
      </c>
      <c r="V82" t="s">
        <v>127</v>
      </c>
    </row>
    <row r="83" spans="1:22" x14ac:dyDescent="0.25">
      <c r="A83" t="s">
        <v>23</v>
      </c>
      <c r="B83" t="s">
        <v>24</v>
      </c>
      <c r="C83" s="3">
        <v>1</v>
      </c>
      <c r="D83" s="3">
        <v>2</v>
      </c>
      <c r="E83" s="3">
        <v>600</v>
      </c>
      <c r="F83" t="s">
        <v>25</v>
      </c>
      <c r="G83" t="s">
        <v>26</v>
      </c>
      <c r="H83" t="s">
        <v>123</v>
      </c>
      <c r="I83" t="s">
        <v>124</v>
      </c>
      <c r="J83" t="s">
        <v>125</v>
      </c>
      <c r="K83" t="s">
        <v>132</v>
      </c>
      <c r="L83" t="s">
        <v>133</v>
      </c>
      <c r="M83" t="s">
        <v>32</v>
      </c>
      <c r="N83" t="s">
        <v>42</v>
      </c>
      <c r="O83" t="s">
        <v>34</v>
      </c>
      <c r="P83" t="s">
        <v>43</v>
      </c>
      <c r="Q83" t="s">
        <v>36</v>
      </c>
      <c r="R83" t="s">
        <v>37</v>
      </c>
      <c r="S83" t="s">
        <v>38</v>
      </c>
      <c r="T83" t="s">
        <v>123</v>
      </c>
      <c r="U83" t="s">
        <v>124</v>
      </c>
      <c r="V83" t="s">
        <v>127</v>
      </c>
    </row>
    <row r="84" spans="1:22" x14ac:dyDescent="0.25">
      <c r="A84" t="s">
        <v>23</v>
      </c>
      <c r="B84" t="s">
        <v>24</v>
      </c>
      <c r="C84" s="3">
        <v>1</v>
      </c>
      <c r="D84" s="3">
        <v>2</v>
      </c>
      <c r="E84" s="3">
        <v>6944</v>
      </c>
      <c r="F84" t="s">
        <v>25</v>
      </c>
      <c r="G84" t="s">
        <v>26</v>
      </c>
      <c r="H84" t="s">
        <v>123</v>
      </c>
      <c r="I84" t="s">
        <v>124</v>
      </c>
      <c r="J84" t="s">
        <v>125</v>
      </c>
      <c r="K84" t="s">
        <v>128</v>
      </c>
      <c r="L84" t="s">
        <v>129</v>
      </c>
      <c r="M84" t="s">
        <v>32</v>
      </c>
      <c r="N84" t="s">
        <v>33</v>
      </c>
      <c r="O84" t="s">
        <v>34</v>
      </c>
      <c r="P84" t="s">
        <v>35</v>
      </c>
      <c r="Q84" t="s">
        <v>36</v>
      </c>
      <c r="R84" t="s">
        <v>37</v>
      </c>
      <c r="S84" t="s">
        <v>38</v>
      </c>
      <c r="T84" t="s">
        <v>123</v>
      </c>
      <c r="U84" t="s">
        <v>124</v>
      </c>
      <c r="V84" t="s">
        <v>127</v>
      </c>
    </row>
    <row r="85" spans="1:22" x14ac:dyDescent="0.25">
      <c r="A85" t="s">
        <v>23</v>
      </c>
      <c r="B85" t="s">
        <v>24</v>
      </c>
      <c r="C85" s="3">
        <v>1</v>
      </c>
      <c r="D85" s="3">
        <v>3</v>
      </c>
      <c r="E85" s="3">
        <v>274</v>
      </c>
      <c r="F85" t="s">
        <v>25</v>
      </c>
      <c r="G85" t="s">
        <v>26</v>
      </c>
      <c r="H85" t="s">
        <v>123</v>
      </c>
      <c r="I85" t="s">
        <v>124</v>
      </c>
      <c r="J85" t="s">
        <v>125</v>
      </c>
      <c r="K85" t="s">
        <v>140</v>
      </c>
      <c r="L85" t="s">
        <v>141</v>
      </c>
      <c r="M85" t="s">
        <v>32</v>
      </c>
      <c r="N85" t="s">
        <v>33</v>
      </c>
      <c r="O85" t="s">
        <v>34</v>
      </c>
      <c r="P85" t="s">
        <v>35</v>
      </c>
      <c r="Q85" t="s">
        <v>36</v>
      </c>
      <c r="R85" t="s">
        <v>37</v>
      </c>
      <c r="S85" t="s">
        <v>38</v>
      </c>
      <c r="T85" t="s">
        <v>123</v>
      </c>
      <c r="U85" t="s">
        <v>124</v>
      </c>
      <c r="V85" t="s">
        <v>127</v>
      </c>
    </row>
    <row r="86" spans="1:22" x14ac:dyDescent="0.25">
      <c r="A86" t="s">
        <v>23</v>
      </c>
      <c r="B86" t="s">
        <v>24</v>
      </c>
      <c r="C86" s="3">
        <v>1</v>
      </c>
      <c r="D86" s="3">
        <v>4</v>
      </c>
      <c r="E86" s="3">
        <v>339728</v>
      </c>
      <c r="F86" t="s">
        <v>25</v>
      </c>
      <c r="G86" t="s">
        <v>26</v>
      </c>
      <c r="H86" t="s">
        <v>123</v>
      </c>
      <c r="I86" t="s">
        <v>124</v>
      </c>
      <c r="J86" t="s">
        <v>125</v>
      </c>
      <c r="K86" t="s">
        <v>138</v>
      </c>
      <c r="L86" t="s">
        <v>139</v>
      </c>
      <c r="M86" t="s">
        <v>32</v>
      </c>
      <c r="N86" t="s">
        <v>33</v>
      </c>
      <c r="O86" t="s">
        <v>34</v>
      </c>
      <c r="P86" t="s">
        <v>35</v>
      </c>
      <c r="Q86" t="s">
        <v>36</v>
      </c>
      <c r="R86" t="s">
        <v>37</v>
      </c>
      <c r="S86" t="s">
        <v>38</v>
      </c>
      <c r="T86" t="s">
        <v>123</v>
      </c>
      <c r="U86" t="s">
        <v>124</v>
      </c>
      <c r="V86" t="s">
        <v>127</v>
      </c>
    </row>
    <row r="87" spans="1:22" x14ac:dyDescent="0.25">
      <c r="A87" t="s">
        <v>23</v>
      </c>
      <c r="B87" t="s">
        <v>68</v>
      </c>
      <c r="C87" s="3">
        <v>1</v>
      </c>
      <c r="D87" s="3">
        <v>0</v>
      </c>
      <c r="E87" s="3">
        <v>0</v>
      </c>
      <c r="F87" t="s">
        <v>25</v>
      </c>
      <c r="G87" t="s">
        <v>26</v>
      </c>
      <c r="H87" t="s">
        <v>123</v>
      </c>
      <c r="I87" t="s">
        <v>124</v>
      </c>
      <c r="J87" t="s">
        <v>125</v>
      </c>
      <c r="K87" t="s">
        <v>142</v>
      </c>
      <c r="L87" t="s">
        <v>143</v>
      </c>
      <c r="M87" t="s">
        <v>32</v>
      </c>
      <c r="N87" t="s">
        <v>56</v>
      </c>
      <c r="O87" t="s">
        <v>57</v>
      </c>
      <c r="P87" t="s">
        <v>57</v>
      </c>
      <c r="Q87" t="s">
        <v>57</v>
      </c>
      <c r="R87" t="s">
        <v>57</v>
      </c>
      <c r="S87" t="s">
        <v>71</v>
      </c>
      <c r="T87" t="s">
        <v>123</v>
      </c>
      <c r="U87" t="s">
        <v>124</v>
      </c>
      <c r="V87" t="s">
        <v>127</v>
      </c>
    </row>
    <row r="88" spans="1:22" x14ac:dyDescent="0.25">
      <c r="A88" t="s">
        <v>23</v>
      </c>
      <c r="B88" t="s">
        <v>68</v>
      </c>
      <c r="C88" s="3">
        <v>1</v>
      </c>
      <c r="D88" s="3">
        <v>0</v>
      </c>
      <c r="E88" s="3">
        <v>0</v>
      </c>
      <c r="F88" t="s">
        <v>25</v>
      </c>
      <c r="G88" t="s">
        <v>26</v>
      </c>
      <c r="H88" t="s">
        <v>123</v>
      </c>
      <c r="I88" t="s">
        <v>124</v>
      </c>
      <c r="J88" t="s">
        <v>125</v>
      </c>
      <c r="K88" t="s">
        <v>144</v>
      </c>
      <c r="L88" t="s">
        <v>145</v>
      </c>
      <c r="M88" t="s">
        <v>32</v>
      </c>
      <c r="N88" t="s">
        <v>56</v>
      </c>
      <c r="O88" t="s">
        <v>57</v>
      </c>
      <c r="P88" t="s">
        <v>57</v>
      </c>
      <c r="Q88" t="s">
        <v>57</v>
      </c>
      <c r="R88" t="s">
        <v>57</v>
      </c>
      <c r="S88" t="s">
        <v>71</v>
      </c>
      <c r="T88" t="s">
        <v>123</v>
      </c>
      <c r="U88" t="s">
        <v>124</v>
      </c>
      <c r="V88" t="s">
        <v>127</v>
      </c>
    </row>
    <row r="89" spans="1:22" x14ac:dyDescent="0.25">
      <c r="A89" t="s">
        <v>23</v>
      </c>
      <c r="B89" t="s">
        <v>68</v>
      </c>
      <c r="C89" s="3">
        <v>1</v>
      </c>
      <c r="D89" s="3">
        <v>0</v>
      </c>
      <c r="E89" s="3">
        <v>0</v>
      </c>
      <c r="F89" t="s">
        <v>25</v>
      </c>
      <c r="G89" t="s">
        <v>26</v>
      </c>
      <c r="H89" t="s">
        <v>123</v>
      </c>
      <c r="I89" t="s">
        <v>124</v>
      </c>
      <c r="J89" t="s">
        <v>125</v>
      </c>
      <c r="K89" t="s">
        <v>146</v>
      </c>
      <c r="L89" t="s">
        <v>147</v>
      </c>
      <c r="M89" t="s">
        <v>32</v>
      </c>
      <c r="N89" t="s">
        <v>56</v>
      </c>
      <c r="O89" t="s">
        <v>57</v>
      </c>
      <c r="P89" t="s">
        <v>57</v>
      </c>
      <c r="Q89" t="s">
        <v>57</v>
      </c>
      <c r="R89" t="s">
        <v>57</v>
      </c>
      <c r="S89" t="s">
        <v>71</v>
      </c>
      <c r="T89" t="s">
        <v>123</v>
      </c>
      <c r="U89" t="s">
        <v>124</v>
      </c>
      <c r="V89" t="s">
        <v>127</v>
      </c>
    </row>
    <row r="90" spans="1:22" x14ac:dyDescent="0.25">
      <c r="A90" t="s">
        <v>23</v>
      </c>
      <c r="B90" t="s">
        <v>68</v>
      </c>
      <c r="C90" s="3">
        <v>1</v>
      </c>
      <c r="D90" s="3">
        <v>0</v>
      </c>
      <c r="E90" s="3">
        <v>0</v>
      </c>
      <c r="F90" t="s">
        <v>25</v>
      </c>
      <c r="G90" t="s">
        <v>26</v>
      </c>
      <c r="H90" t="s">
        <v>123</v>
      </c>
      <c r="I90" t="s">
        <v>124</v>
      </c>
      <c r="J90" t="s">
        <v>125</v>
      </c>
      <c r="K90" t="s">
        <v>134</v>
      </c>
      <c r="L90" t="s">
        <v>135</v>
      </c>
      <c r="M90" t="s">
        <v>32</v>
      </c>
      <c r="N90" t="s">
        <v>50</v>
      </c>
      <c r="O90" t="s">
        <v>34</v>
      </c>
      <c r="P90" t="s">
        <v>43</v>
      </c>
      <c r="Q90" t="s">
        <v>51</v>
      </c>
      <c r="R90" t="s">
        <v>52</v>
      </c>
      <c r="S90" t="s">
        <v>71</v>
      </c>
      <c r="T90" t="s">
        <v>123</v>
      </c>
      <c r="U90" t="s">
        <v>124</v>
      </c>
      <c r="V90" t="s">
        <v>127</v>
      </c>
    </row>
    <row r="91" spans="1:22" x14ac:dyDescent="0.25">
      <c r="A91" t="s">
        <v>23</v>
      </c>
      <c r="B91" t="s">
        <v>68</v>
      </c>
      <c r="C91" s="3">
        <v>1</v>
      </c>
      <c r="D91" s="3">
        <v>0</v>
      </c>
      <c r="E91" s="3">
        <v>0</v>
      </c>
      <c r="F91" t="s">
        <v>25</v>
      </c>
      <c r="G91" t="s">
        <v>26</v>
      </c>
      <c r="H91" t="s">
        <v>123</v>
      </c>
      <c r="I91" t="s">
        <v>124</v>
      </c>
      <c r="J91" t="s">
        <v>125</v>
      </c>
      <c r="K91" t="s">
        <v>148</v>
      </c>
      <c r="L91" t="s">
        <v>149</v>
      </c>
      <c r="M91" t="s">
        <v>32</v>
      </c>
      <c r="N91" t="s">
        <v>56</v>
      </c>
      <c r="O91" t="s">
        <v>57</v>
      </c>
      <c r="P91" t="s">
        <v>57</v>
      </c>
      <c r="Q91" t="s">
        <v>57</v>
      </c>
      <c r="R91" t="s">
        <v>57</v>
      </c>
      <c r="S91" t="s">
        <v>71</v>
      </c>
      <c r="T91" t="s">
        <v>123</v>
      </c>
      <c r="U91" t="s">
        <v>124</v>
      </c>
      <c r="V91" t="s">
        <v>127</v>
      </c>
    </row>
    <row r="92" spans="1:22" x14ac:dyDescent="0.25">
      <c r="A92" t="s">
        <v>23</v>
      </c>
      <c r="B92" t="s">
        <v>68</v>
      </c>
      <c r="C92" s="3">
        <v>1</v>
      </c>
      <c r="D92" s="3">
        <v>1</v>
      </c>
      <c r="E92" s="3">
        <v>80</v>
      </c>
      <c r="F92" t="s">
        <v>25</v>
      </c>
      <c r="G92" t="s">
        <v>26</v>
      </c>
      <c r="H92" t="s">
        <v>123</v>
      </c>
      <c r="I92" t="s">
        <v>124</v>
      </c>
      <c r="J92" t="s">
        <v>125</v>
      </c>
      <c r="K92" t="s">
        <v>150</v>
      </c>
      <c r="L92" t="s">
        <v>151</v>
      </c>
      <c r="M92" t="s">
        <v>32</v>
      </c>
      <c r="N92" t="s">
        <v>56</v>
      </c>
      <c r="O92" t="s">
        <v>57</v>
      </c>
      <c r="P92" t="s">
        <v>57</v>
      </c>
      <c r="Q92" t="s">
        <v>57</v>
      </c>
      <c r="R92" t="s">
        <v>57</v>
      </c>
      <c r="S92" t="s">
        <v>71</v>
      </c>
      <c r="T92" t="s">
        <v>123</v>
      </c>
      <c r="U92" t="s">
        <v>124</v>
      </c>
      <c r="V92" t="s">
        <v>127</v>
      </c>
    </row>
    <row r="93" spans="1:22" x14ac:dyDescent="0.25">
      <c r="A93" t="s">
        <v>23</v>
      </c>
      <c r="B93" t="s">
        <v>68</v>
      </c>
      <c r="C93" s="3">
        <v>1</v>
      </c>
      <c r="D93" s="3">
        <v>1</v>
      </c>
      <c r="E93" s="3">
        <v>95</v>
      </c>
      <c r="F93" t="s">
        <v>25</v>
      </c>
      <c r="G93" t="s">
        <v>26</v>
      </c>
      <c r="H93" t="s">
        <v>123</v>
      </c>
      <c r="I93" t="s">
        <v>124</v>
      </c>
      <c r="J93" t="s">
        <v>125</v>
      </c>
      <c r="K93" t="s">
        <v>152</v>
      </c>
      <c r="L93" t="s">
        <v>153</v>
      </c>
      <c r="M93" t="s">
        <v>32</v>
      </c>
      <c r="N93" t="s">
        <v>56</v>
      </c>
      <c r="O93" t="s">
        <v>57</v>
      </c>
      <c r="P93" t="s">
        <v>57</v>
      </c>
      <c r="Q93" t="s">
        <v>57</v>
      </c>
      <c r="R93" t="s">
        <v>57</v>
      </c>
      <c r="S93" t="s">
        <v>71</v>
      </c>
      <c r="T93" t="s">
        <v>123</v>
      </c>
      <c r="U93" t="s">
        <v>124</v>
      </c>
      <c r="V93" t="s">
        <v>127</v>
      </c>
    </row>
    <row r="94" spans="1:22" x14ac:dyDescent="0.25">
      <c r="A94" t="s">
        <v>23</v>
      </c>
      <c r="B94" t="s">
        <v>68</v>
      </c>
      <c r="C94" s="3">
        <v>1</v>
      </c>
      <c r="D94" s="3">
        <v>1</v>
      </c>
      <c r="E94" s="3">
        <v>110</v>
      </c>
      <c r="F94" t="s">
        <v>25</v>
      </c>
      <c r="G94" t="s">
        <v>26</v>
      </c>
      <c r="H94" t="s">
        <v>123</v>
      </c>
      <c r="I94" t="s">
        <v>124</v>
      </c>
      <c r="J94" t="s">
        <v>125</v>
      </c>
      <c r="K94" t="s">
        <v>83</v>
      </c>
      <c r="L94" t="s">
        <v>154</v>
      </c>
      <c r="M94" t="s">
        <v>32</v>
      </c>
      <c r="N94" t="s">
        <v>56</v>
      </c>
      <c r="O94" t="s">
        <v>57</v>
      </c>
      <c r="P94" t="s">
        <v>57</v>
      </c>
      <c r="Q94" t="s">
        <v>57</v>
      </c>
      <c r="R94" t="s">
        <v>57</v>
      </c>
      <c r="S94" t="s">
        <v>71</v>
      </c>
      <c r="T94" t="s">
        <v>123</v>
      </c>
      <c r="U94" t="s">
        <v>124</v>
      </c>
      <c r="V94" t="s">
        <v>127</v>
      </c>
    </row>
    <row r="95" spans="1:22" x14ac:dyDescent="0.25">
      <c r="A95" t="s">
        <v>23</v>
      </c>
      <c r="B95" t="s">
        <v>68</v>
      </c>
      <c r="C95" s="3">
        <v>1</v>
      </c>
      <c r="D95" s="3">
        <v>1</v>
      </c>
      <c r="E95" s="3">
        <v>120</v>
      </c>
      <c r="F95" t="s">
        <v>25</v>
      </c>
      <c r="G95" t="s">
        <v>26</v>
      </c>
      <c r="H95" t="s">
        <v>123</v>
      </c>
      <c r="I95" t="s">
        <v>124</v>
      </c>
      <c r="J95" t="s">
        <v>125</v>
      </c>
      <c r="K95" t="s">
        <v>155</v>
      </c>
      <c r="L95" t="s">
        <v>156</v>
      </c>
      <c r="M95" t="s">
        <v>32</v>
      </c>
      <c r="N95" t="s">
        <v>42</v>
      </c>
      <c r="O95" t="s">
        <v>34</v>
      </c>
      <c r="P95" t="s">
        <v>43</v>
      </c>
      <c r="Q95" t="s">
        <v>36</v>
      </c>
      <c r="R95" t="s">
        <v>37</v>
      </c>
      <c r="S95" t="s">
        <v>71</v>
      </c>
      <c r="T95" t="s">
        <v>123</v>
      </c>
      <c r="U95" t="s">
        <v>124</v>
      </c>
      <c r="V95" t="s">
        <v>127</v>
      </c>
    </row>
    <row r="96" spans="1:22" x14ac:dyDescent="0.25">
      <c r="A96" t="s">
        <v>23</v>
      </c>
      <c r="B96" t="s">
        <v>68</v>
      </c>
      <c r="C96" s="3">
        <v>1</v>
      </c>
      <c r="D96" s="3">
        <v>1</v>
      </c>
      <c r="E96" s="3">
        <v>128</v>
      </c>
      <c r="F96" t="s">
        <v>25</v>
      </c>
      <c r="G96" t="s">
        <v>26</v>
      </c>
      <c r="H96" t="s">
        <v>123</v>
      </c>
      <c r="I96" t="s">
        <v>124</v>
      </c>
      <c r="J96" t="s">
        <v>125</v>
      </c>
      <c r="K96" t="s">
        <v>136</v>
      </c>
      <c r="L96" t="s">
        <v>137</v>
      </c>
      <c r="M96" t="s">
        <v>32</v>
      </c>
      <c r="N96" t="s">
        <v>56</v>
      </c>
      <c r="O96" t="s">
        <v>57</v>
      </c>
      <c r="P96" t="s">
        <v>57</v>
      </c>
      <c r="Q96" t="s">
        <v>57</v>
      </c>
      <c r="R96" t="s">
        <v>57</v>
      </c>
      <c r="S96" t="s">
        <v>71</v>
      </c>
      <c r="T96" t="s">
        <v>123</v>
      </c>
      <c r="U96" t="s">
        <v>124</v>
      </c>
      <c r="V96" t="s">
        <v>127</v>
      </c>
    </row>
    <row r="97" spans="1:22" x14ac:dyDescent="0.25">
      <c r="A97" t="s">
        <v>23</v>
      </c>
      <c r="B97" t="s">
        <v>68</v>
      </c>
      <c r="C97" s="3">
        <v>1</v>
      </c>
      <c r="D97" s="3">
        <v>1</v>
      </c>
      <c r="E97" s="3">
        <v>150</v>
      </c>
      <c r="F97" t="s">
        <v>25</v>
      </c>
      <c r="G97" t="s">
        <v>26</v>
      </c>
      <c r="H97" t="s">
        <v>123</v>
      </c>
      <c r="I97" t="s">
        <v>124</v>
      </c>
      <c r="J97" t="s">
        <v>125</v>
      </c>
      <c r="K97" t="s">
        <v>157</v>
      </c>
      <c r="L97" t="s">
        <v>158</v>
      </c>
      <c r="M97" t="s">
        <v>32</v>
      </c>
      <c r="N97" t="s">
        <v>56</v>
      </c>
      <c r="O97" t="s">
        <v>57</v>
      </c>
      <c r="P97" t="s">
        <v>57</v>
      </c>
      <c r="Q97" t="s">
        <v>57</v>
      </c>
      <c r="R97" t="s">
        <v>57</v>
      </c>
      <c r="S97" t="s">
        <v>71</v>
      </c>
      <c r="T97" t="s">
        <v>123</v>
      </c>
      <c r="U97" t="s">
        <v>124</v>
      </c>
      <c r="V97" t="s">
        <v>127</v>
      </c>
    </row>
    <row r="98" spans="1:22" x14ac:dyDescent="0.25">
      <c r="A98" t="s">
        <v>23</v>
      </c>
      <c r="B98" t="s">
        <v>68</v>
      </c>
      <c r="C98" s="3">
        <v>1</v>
      </c>
      <c r="D98" s="3">
        <v>1</v>
      </c>
      <c r="E98" s="3">
        <v>247</v>
      </c>
      <c r="F98" t="s">
        <v>25</v>
      </c>
      <c r="G98" t="s">
        <v>26</v>
      </c>
      <c r="H98" t="s">
        <v>123</v>
      </c>
      <c r="I98" t="s">
        <v>124</v>
      </c>
      <c r="J98" t="s">
        <v>125</v>
      </c>
      <c r="K98" t="s">
        <v>128</v>
      </c>
      <c r="L98" t="s">
        <v>129</v>
      </c>
      <c r="M98" t="s">
        <v>32</v>
      </c>
      <c r="N98" t="s">
        <v>113</v>
      </c>
      <c r="O98" t="s">
        <v>34</v>
      </c>
      <c r="P98" t="s">
        <v>43</v>
      </c>
      <c r="Q98" t="s">
        <v>51</v>
      </c>
      <c r="R98" t="s">
        <v>37</v>
      </c>
      <c r="S98" t="s">
        <v>71</v>
      </c>
      <c r="T98" t="s">
        <v>123</v>
      </c>
      <c r="U98" t="s">
        <v>124</v>
      </c>
      <c r="V98" t="s">
        <v>127</v>
      </c>
    </row>
    <row r="99" spans="1:22" x14ac:dyDescent="0.25">
      <c r="A99" t="s">
        <v>23</v>
      </c>
      <c r="B99" t="s">
        <v>68</v>
      </c>
      <c r="C99" s="3">
        <v>1</v>
      </c>
      <c r="D99" s="3">
        <v>1</v>
      </c>
      <c r="E99" s="3">
        <v>252</v>
      </c>
      <c r="F99" t="s">
        <v>25</v>
      </c>
      <c r="G99" t="s">
        <v>26</v>
      </c>
      <c r="H99" t="s">
        <v>123</v>
      </c>
      <c r="I99" t="s">
        <v>124</v>
      </c>
      <c r="J99" t="s">
        <v>125</v>
      </c>
      <c r="K99" t="s">
        <v>111</v>
      </c>
      <c r="L99" t="s">
        <v>159</v>
      </c>
      <c r="M99" t="s">
        <v>32</v>
      </c>
      <c r="N99" t="s">
        <v>56</v>
      </c>
      <c r="O99" t="s">
        <v>57</v>
      </c>
      <c r="P99" t="s">
        <v>57</v>
      </c>
      <c r="Q99" t="s">
        <v>57</v>
      </c>
      <c r="R99" t="s">
        <v>57</v>
      </c>
      <c r="S99" t="s">
        <v>71</v>
      </c>
      <c r="T99" t="s">
        <v>123</v>
      </c>
      <c r="U99" t="s">
        <v>124</v>
      </c>
      <c r="V99" t="s">
        <v>127</v>
      </c>
    </row>
    <row r="100" spans="1:22" x14ac:dyDescent="0.25">
      <c r="A100" t="s">
        <v>23</v>
      </c>
      <c r="B100" t="s">
        <v>68</v>
      </c>
      <c r="C100" s="3">
        <v>1</v>
      </c>
      <c r="D100" s="3">
        <v>2</v>
      </c>
      <c r="E100" s="3">
        <v>840</v>
      </c>
      <c r="F100" t="s">
        <v>25</v>
      </c>
      <c r="G100" t="s">
        <v>26</v>
      </c>
      <c r="H100" t="s">
        <v>123</v>
      </c>
      <c r="I100" t="s">
        <v>124</v>
      </c>
      <c r="J100" t="s">
        <v>125</v>
      </c>
      <c r="K100" t="s">
        <v>136</v>
      </c>
      <c r="L100" t="s">
        <v>137</v>
      </c>
      <c r="M100" t="s">
        <v>32</v>
      </c>
      <c r="N100" t="s">
        <v>113</v>
      </c>
      <c r="O100" t="s">
        <v>34</v>
      </c>
      <c r="P100" t="s">
        <v>43</v>
      </c>
      <c r="Q100" t="s">
        <v>51</v>
      </c>
      <c r="R100" t="s">
        <v>37</v>
      </c>
      <c r="S100" t="s">
        <v>71</v>
      </c>
      <c r="T100" t="s">
        <v>123</v>
      </c>
      <c r="U100" t="s">
        <v>124</v>
      </c>
      <c r="V100" t="s">
        <v>127</v>
      </c>
    </row>
    <row r="101" spans="1:22" x14ac:dyDescent="0.25">
      <c r="A101" t="s">
        <v>23</v>
      </c>
      <c r="B101" t="s">
        <v>68</v>
      </c>
      <c r="C101" s="3">
        <v>1</v>
      </c>
      <c r="D101" s="3">
        <v>2</v>
      </c>
      <c r="E101" s="3">
        <v>3228</v>
      </c>
      <c r="F101" t="s">
        <v>25</v>
      </c>
      <c r="G101" t="s">
        <v>26</v>
      </c>
      <c r="H101" t="s">
        <v>123</v>
      </c>
      <c r="I101" t="s">
        <v>124</v>
      </c>
      <c r="J101" t="s">
        <v>125</v>
      </c>
      <c r="K101" t="s">
        <v>134</v>
      </c>
      <c r="L101" t="s">
        <v>135</v>
      </c>
      <c r="M101" t="s">
        <v>32</v>
      </c>
      <c r="N101" t="s">
        <v>42</v>
      </c>
      <c r="O101" t="s">
        <v>34</v>
      </c>
      <c r="P101" t="s">
        <v>43</v>
      </c>
      <c r="Q101" t="s">
        <v>36</v>
      </c>
      <c r="R101" t="s">
        <v>37</v>
      </c>
      <c r="S101" t="s">
        <v>71</v>
      </c>
      <c r="T101" t="s">
        <v>123</v>
      </c>
      <c r="U101" t="s">
        <v>124</v>
      </c>
      <c r="V101" t="s">
        <v>127</v>
      </c>
    </row>
    <row r="102" spans="1:22" x14ac:dyDescent="0.25">
      <c r="A102" t="s">
        <v>23</v>
      </c>
      <c r="B102" t="s">
        <v>68</v>
      </c>
      <c r="C102" s="3">
        <v>1</v>
      </c>
      <c r="D102" s="3">
        <v>2</v>
      </c>
      <c r="E102" s="3">
        <v>10060</v>
      </c>
      <c r="F102" t="s">
        <v>25</v>
      </c>
      <c r="G102" t="s">
        <v>26</v>
      </c>
      <c r="H102" t="s">
        <v>123</v>
      </c>
      <c r="I102" t="s">
        <v>124</v>
      </c>
      <c r="J102" t="s">
        <v>125</v>
      </c>
      <c r="K102" t="s">
        <v>140</v>
      </c>
      <c r="L102" t="s">
        <v>141</v>
      </c>
      <c r="M102" t="s">
        <v>32</v>
      </c>
      <c r="N102" t="s">
        <v>33</v>
      </c>
      <c r="O102" t="s">
        <v>34</v>
      </c>
      <c r="P102" t="s">
        <v>35</v>
      </c>
      <c r="Q102" t="s">
        <v>36</v>
      </c>
      <c r="R102" t="s">
        <v>37</v>
      </c>
      <c r="S102" t="s">
        <v>71</v>
      </c>
      <c r="T102" t="s">
        <v>123</v>
      </c>
      <c r="U102" t="s">
        <v>124</v>
      </c>
      <c r="V102" t="s">
        <v>127</v>
      </c>
    </row>
    <row r="103" spans="1:22" x14ac:dyDescent="0.25">
      <c r="A103" t="s">
        <v>23</v>
      </c>
      <c r="B103" t="s">
        <v>68</v>
      </c>
      <c r="C103" s="3">
        <v>2</v>
      </c>
      <c r="D103" s="3">
        <v>0</v>
      </c>
      <c r="E103" s="3">
        <v>0</v>
      </c>
      <c r="F103" t="s">
        <v>25</v>
      </c>
      <c r="G103" t="s">
        <v>26</v>
      </c>
      <c r="H103" t="s">
        <v>123</v>
      </c>
      <c r="I103" t="s">
        <v>124</v>
      </c>
      <c r="J103" t="s">
        <v>125</v>
      </c>
      <c r="K103" t="s">
        <v>160</v>
      </c>
      <c r="L103" t="s">
        <v>161</v>
      </c>
      <c r="M103" t="s">
        <v>32</v>
      </c>
      <c r="N103" t="s">
        <v>56</v>
      </c>
      <c r="O103" t="s">
        <v>57</v>
      </c>
      <c r="P103" t="s">
        <v>57</v>
      </c>
      <c r="Q103" t="s">
        <v>57</v>
      </c>
      <c r="R103" t="s">
        <v>57</v>
      </c>
      <c r="S103" t="s">
        <v>71</v>
      </c>
      <c r="T103" t="s">
        <v>123</v>
      </c>
      <c r="U103" t="s">
        <v>124</v>
      </c>
      <c r="V103" t="s">
        <v>127</v>
      </c>
    </row>
    <row r="104" spans="1:22" x14ac:dyDescent="0.25">
      <c r="A104" t="s">
        <v>23</v>
      </c>
      <c r="B104" t="s">
        <v>68</v>
      </c>
      <c r="C104" s="3">
        <v>2</v>
      </c>
      <c r="D104" s="3">
        <v>0</v>
      </c>
      <c r="E104" s="3">
        <v>0</v>
      </c>
      <c r="F104" t="s">
        <v>25</v>
      </c>
      <c r="G104" t="s">
        <v>26</v>
      </c>
      <c r="H104" t="s">
        <v>123</v>
      </c>
      <c r="I104" t="s">
        <v>124</v>
      </c>
      <c r="J104" t="s">
        <v>125</v>
      </c>
      <c r="K104" t="s">
        <v>69</v>
      </c>
      <c r="L104" t="s">
        <v>126</v>
      </c>
      <c r="M104" t="s">
        <v>32</v>
      </c>
      <c r="N104" t="s">
        <v>56</v>
      </c>
      <c r="O104" t="s">
        <v>57</v>
      </c>
      <c r="P104" t="s">
        <v>57</v>
      </c>
      <c r="Q104" t="s">
        <v>57</v>
      </c>
      <c r="R104" t="s">
        <v>57</v>
      </c>
      <c r="S104" t="s">
        <v>71</v>
      </c>
      <c r="T104" t="s">
        <v>123</v>
      </c>
      <c r="U104" t="s">
        <v>124</v>
      </c>
      <c r="V104" t="s">
        <v>127</v>
      </c>
    </row>
    <row r="105" spans="1:22" x14ac:dyDescent="0.25">
      <c r="A105" t="s">
        <v>23</v>
      </c>
      <c r="B105" t="s">
        <v>68</v>
      </c>
      <c r="C105" s="3">
        <v>2</v>
      </c>
      <c r="D105" s="3">
        <v>0</v>
      </c>
      <c r="E105" s="3">
        <v>0</v>
      </c>
      <c r="F105" t="s">
        <v>25</v>
      </c>
      <c r="G105" t="s">
        <v>26</v>
      </c>
      <c r="H105" t="s">
        <v>123</v>
      </c>
      <c r="I105" t="s">
        <v>124</v>
      </c>
      <c r="J105" t="s">
        <v>125</v>
      </c>
      <c r="K105" t="s">
        <v>162</v>
      </c>
      <c r="L105" t="s">
        <v>163</v>
      </c>
      <c r="M105" t="s">
        <v>32</v>
      </c>
      <c r="N105" t="s">
        <v>56</v>
      </c>
      <c r="O105" t="s">
        <v>57</v>
      </c>
      <c r="P105" t="s">
        <v>57</v>
      </c>
      <c r="Q105" t="s">
        <v>57</v>
      </c>
      <c r="R105" t="s">
        <v>57</v>
      </c>
      <c r="S105" t="s">
        <v>71</v>
      </c>
      <c r="T105" t="s">
        <v>123</v>
      </c>
      <c r="U105" t="s">
        <v>124</v>
      </c>
      <c r="V105" t="s">
        <v>127</v>
      </c>
    </row>
    <row r="106" spans="1:22" x14ac:dyDescent="0.25">
      <c r="A106" t="s">
        <v>23</v>
      </c>
      <c r="B106" t="s">
        <v>68</v>
      </c>
      <c r="C106" s="3">
        <v>2</v>
      </c>
      <c r="D106" s="3">
        <v>1</v>
      </c>
      <c r="E106" s="3">
        <v>241</v>
      </c>
      <c r="F106" t="s">
        <v>25</v>
      </c>
      <c r="G106" t="s">
        <v>26</v>
      </c>
      <c r="H106" t="s">
        <v>123</v>
      </c>
      <c r="I106" t="s">
        <v>124</v>
      </c>
      <c r="J106" t="s">
        <v>125</v>
      </c>
      <c r="K106" t="s">
        <v>66</v>
      </c>
      <c r="L106" t="s">
        <v>164</v>
      </c>
      <c r="M106" t="s">
        <v>32</v>
      </c>
      <c r="N106" t="s">
        <v>56</v>
      </c>
      <c r="O106" t="s">
        <v>57</v>
      </c>
      <c r="P106" t="s">
        <v>57</v>
      </c>
      <c r="Q106" t="s">
        <v>57</v>
      </c>
      <c r="R106" t="s">
        <v>57</v>
      </c>
      <c r="S106" t="s">
        <v>71</v>
      </c>
      <c r="T106" t="s">
        <v>123</v>
      </c>
      <c r="U106" t="s">
        <v>124</v>
      </c>
      <c r="V106" t="s">
        <v>127</v>
      </c>
    </row>
    <row r="107" spans="1:22" x14ac:dyDescent="0.25">
      <c r="A107" t="s">
        <v>23</v>
      </c>
      <c r="B107" t="s">
        <v>68</v>
      </c>
      <c r="C107" s="3">
        <v>2</v>
      </c>
      <c r="D107" s="3">
        <v>2</v>
      </c>
      <c r="E107" s="3">
        <v>290</v>
      </c>
      <c r="F107" t="s">
        <v>25</v>
      </c>
      <c r="G107" t="s">
        <v>26</v>
      </c>
      <c r="H107" t="s">
        <v>123</v>
      </c>
      <c r="I107" t="s">
        <v>124</v>
      </c>
      <c r="J107" t="s">
        <v>125</v>
      </c>
      <c r="K107" t="s">
        <v>155</v>
      </c>
      <c r="L107" t="s">
        <v>156</v>
      </c>
      <c r="M107" t="s">
        <v>32</v>
      </c>
      <c r="N107" t="s">
        <v>56</v>
      </c>
      <c r="O107" t="s">
        <v>57</v>
      </c>
      <c r="P107" t="s">
        <v>57</v>
      </c>
      <c r="Q107" t="s">
        <v>57</v>
      </c>
      <c r="R107" t="s">
        <v>57</v>
      </c>
      <c r="S107" t="s">
        <v>71</v>
      </c>
      <c r="T107" t="s">
        <v>123</v>
      </c>
      <c r="U107" t="s">
        <v>124</v>
      </c>
      <c r="V107" t="s">
        <v>127</v>
      </c>
    </row>
    <row r="108" spans="1:22" x14ac:dyDescent="0.25">
      <c r="A108" t="s">
        <v>23</v>
      </c>
      <c r="B108" t="s">
        <v>68</v>
      </c>
      <c r="C108" s="3">
        <v>2</v>
      </c>
      <c r="D108" s="3">
        <v>2</v>
      </c>
      <c r="E108" s="3">
        <v>364</v>
      </c>
      <c r="F108" t="s">
        <v>25</v>
      </c>
      <c r="G108" t="s">
        <v>26</v>
      </c>
      <c r="H108" t="s">
        <v>123</v>
      </c>
      <c r="I108" t="s">
        <v>124</v>
      </c>
      <c r="J108" t="s">
        <v>125</v>
      </c>
      <c r="K108" t="s">
        <v>138</v>
      </c>
      <c r="L108" t="s">
        <v>139</v>
      </c>
      <c r="M108" t="s">
        <v>32</v>
      </c>
      <c r="N108" t="s">
        <v>56</v>
      </c>
      <c r="O108" t="s">
        <v>57</v>
      </c>
      <c r="P108" t="s">
        <v>57</v>
      </c>
      <c r="Q108" t="s">
        <v>57</v>
      </c>
      <c r="R108" t="s">
        <v>57</v>
      </c>
      <c r="S108" t="s">
        <v>71</v>
      </c>
      <c r="T108" t="s">
        <v>123</v>
      </c>
      <c r="U108" t="s">
        <v>124</v>
      </c>
      <c r="V108" t="s">
        <v>127</v>
      </c>
    </row>
    <row r="109" spans="1:22" x14ac:dyDescent="0.25">
      <c r="A109" t="s">
        <v>23</v>
      </c>
      <c r="B109" t="s">
        <v>68</v>
      </c>
      <c r="C109" s="3">
        <v>3</v>
      </c>
      <c r="D109" s="3">
        <v>2</v>
      </c>
      <c r="E109" s="3">
        <v>205</v>
      </c>
      <c r="F109" t="s">
        <v>25</v>
      </c>
      <c r="G109" t="s">
        <v>26</v>
      </c>
      <c r="H109" t="s">
        <v>123</v>
      </c>
      <c r="I109" t="s">
        <v>124</v>
      </c>
      <c r="J109" t="s">
        <v>125</v>
      </c>
      <c r="K109" t="s">
        <v>55</v>
      </c>
      <c r="L109" t="s">
        <v>165</v>
      </c>
      <c r="M109" t="s">
        <v>32</v>
      </c>
      <c r="N109" t="s">
        <v>56</v>
      </c>
      <c r="O109" t="s">
        <v>57</v>
      </c>
      <c r="P109" t="s">
        <v>57</v>
      </c>
      <c r="Q109" t="s">
        <v>57</v>
      </c>
      <c r="R109" t="s">
        <v>57</v>
      </c>
      <c r="S109" t="s">
        <v>71</v>
      </c>
      <c r="T109" t="s">
        <v>123</v>
      </c>
      <c r="U109" t="s">
        <v>124</v>
      </c>
      <c r="V109" t="s">
        <v>127</v>
      </c>
    </row>
    <row r="110" spans="1:22" x14ac:dyDescent="0.25">
      <c r="A110" t="s">
        <v>23</v>
      </c>
      <c r="B110" t="s">
        <v>68</v>
      </c>
      <c r="C110" s="3">
        <v>4</v>
      </c>
      <c r="D110" s="3">
        <v>4</v>
      </c>
      <c r="E110" s="3">
        <v>602</v>
      </c>
      <c r="F110" t="s">
        <v>25</v>
      </c>
      <c r="G110" t="s">
        <v>26</v>
      </c>
      <c r="H110" t="s">
        <v>123</v>
      </c>
      <c r="I110" t="s">
        <v>124</v>
      </c>
      <c r="J110" t="s">
        <v>125</v>
      </c>
      <c r="K110" t="s">
        <v>134</v>
      </c>
      <c r="L110" t="s">
        <v>135</v>
      </c>
      <c r="M110" t="s">
        <v>32</v>
      </c>
      <c r="N110" t="s">
        <v>56</v>
      </c>
      <c r="O110" t="s">
        <v>57</v>
      </c>
      <c r="P110" t="s">
        <v>57</v>
      </c>
      <c r="Q110" t="s">
        <v>57</v>
      </c>
      <c r="R110" t="s">
        <v>57</v>
      </c>
      <c r="S110" t="s">
        <v>71</v>
      </c>
      <c r="T110" t="s">
        <v>123</v>
      </c>
      <c r="U110" t="s">
        <v>124</v>
      </c>
      <c r="V110" t="s">
        <v>127</v>
      </c>
    </row>
    <row r="111" spans="1:22" x14ac:dyDescent="0.25">
      <c r="A111" t="s">
        <v>23</v>
      </c>
      <c r="B111" t="s">
        <v>68</v>
      </c>
      <c r="C111" s="3">
        <v>4</v>
      </c>
      <c r="D111" s="3">
        <v>5</v>
      </c>
      <c r="E111" s="3">
        <v>394</v>
      </c>
      <c r="F111" t="s">
        <v>25</v>
      </c>
      <c r="G111" t="s">
        <v>26</v>
      </c>
      <c r="H111" t="s">
        <v>123</v>
      </c>
      <c r="I111" t="s">
        <v>124</v>
      </c>
      <c r="J111" t="s">
        <v>125</v>
      </c>
      <c r="K111" t="s">
        <v>132</v>
      </c>
      <c r="L111" t="s">
        <v>133</v>
      </c>
      <c r="M111" t="s">
        <v>32</v>
      </c>
      <c r="N111" t="s">
        <v>56</v>
      </c>
      <c r="O111" t="s">
        <v>57</v>
      </c>
      <c r="P111" t="s">
        <v>57</v>
      </c>
      <c r="Q111" t="s">
        <v>57</v>
      </c>
      <c r="R111" t="s">
        <v>57</v>
      </c>
      <c r="S111" t="s">
        <v>71</v>
      </c>
      <c r="T111" t="s">
        <v>123</v>
      </c>
      <c r="U111" t="s">
        <v>124</v>
      </c>
      <c r="V111" t="s">
        <v>127</v>
      </c>
    </row>
    <row r="112" spans="1:22" x14ac:dyDescent="0.25">
      <c r="A112" t="s">
        <v>23</v>
      </c>
      <c r="B112" t="s">
        <v>68</v>
      </c>
      <c r="C112" s="3">
        <v>5</v>
      </c>
      <c r="D112" s="3">
        <v>1</v>
      </c>
      <c r="E112" s="3">
        <v>200</v>
      </c>
      <c r="F112" t="s">
        <v>25</v>
      </c>
      <c r="G112" t="s">
        <v>26</v>
      </c>
      <c r="H112" t="s">
        <v>123</v>
      </c>
      <c r="I112" t="s">
        <v>124</v>
      </c>
      <c r="J112" t="s">
        <v>125</v>
      </c>
      <c r="K112" t="s">
        <v>128</v>
      </c>
      <c r="L112" t="s">
        <v>129</v>
      </c>
      <c r="M112" t="s">
        <v>32</v>
      </c>
      <c r="N112" t="s">
        <v>56</v>
      </c>
      <c r="O112" t="s">
        <v>57</v>
      </c>
      <c r="P112" t="s">
        <v>57</v>
      </c>
      <c r="Q112" t="s">
        <v>57</v>
      </c>
      <c r="R112" t="s">
        <v>57</v>
      </c>
      <c r="S112" t="s">
        <v>71</v>
      </c>
      <c r="T112" t="s">
        <v>123</v>
      </c>
      <c r="U112" t="s">
        <v>124</v>
      </c>
      <c r="V112" t="s">
        <v>127</v>
      </c>
    </row>
    <row r="113" spans="1:22" x14ac:dyDescent="0.25">
      <c r="A113" t="s">
        <v>23</v>
      </c>
      <c r="B113" t="s">
        <v>68</v>
      </c>
      <c r="C113" s="3">
        <v>5</v>
      </c>
      <c r="D113" s="3">
        <v>5</v>
      </c>
      <c r="E113" s="3">
        <v>875</v>
      </c>
      <c r="F113" t="s">
        <v>25</v>
      </c>
      <c r="G113" t="s">
        <v>26</v>
      </c>
      <c r="H113" t="s">
        <v>123</v>
      </c>
      <c r="I113" t="s">
        <v>124</v>
      </c>
      <c r="J113" t="s">
        <v>125</v>
      </c>
      <c r="K113" t="s">
        <v>140</v>
      </c>
      <c r="L113" t="s">
        <v>141</v>
      </c>
      <c r="M113" t="s">
        <v>32</v>
      </c>
      <c r="N113" t="s">
        <v>56</v>
      </c>
      <c r="O113" t="s">
        <v>57</v>
      </c>
      <c r="P113" t="s">
        <v>57</v>
      </c>
      <c r="Q113" t="s">
        <v>57</v>
      </c>
      <c r="R113" t="s">
        <v>57</v>
      </c>
      <c r="S113" t="s">
        <v>71</v>
      </c>
      <c r="T113" t="s">
        <v>123</v>
      </c>
      <c r="U113" t="s">
        <v>124</v>
      </c>
      <c r="V113" t="s">
        <v>127</v>
      </c>
    </row>
    <row r="114" spans="1:22" x14ac:dyDescent="0.25">
      <c r="A114" t="s">
        <v>23</v>
      </c>
      <c r="B114" t="s">
        <v>89</v>
      </c>
      <c r="C114" s="3">
        <v>1</v>
      </c>
      <c r="D114" s="3">
        <v>0</v>
      </c>
      <c r="E114" s="3">
        <v>0</v>
      </c>
      <c r="F114" t="s">
        <v>25</v>
      </c>
      <c r="G114" t="s">
        <v>26</v>
      </c>
      <c r="H114" t="s">
        <v>123</v>
      </c>
      <c r="I114" t="s">
        <v>124</v>
      </c>
      <c r="J114" t="s">
        <v>125</v>
      </c>
      <c r="K114" t="s">
        <v>142</v>
      </c>
      <c r="L114" t="s">
        <v>143</v>
      </c>
      <c r="M114" t="s">
        <v>32</v>
      </c>
      <c r="N114" t="s">
        <v>33</v>
      </c>
      <c r="O114" t="s">
        <v>34</v>
      </c>
      <c r="P114" t="s">
        <v>35</v>
      </c>
      <c r="Q114" t="s">
        <v>36</v>
      </c>
      <c r="R114" t="s">
        <v>37</v>
      </c>
      <c r="S114" t="s">
        <v>78</v>
      </c>
      <c r="T114" t="s">
        <v>123</v>
      </c>
      <c r="U114" t="s">
        <v>124</v>
      </c>
      <c r="V114" t="s">
        <v>127</v>
      </c>
    </row>
    <row r="115" spans="1:22" x14ac:dyDescent="0.25">
      <c r="A115" t="s">
        <v>23</v>
      </c>
      <c r="B115" t="s">
        <v>89</v>
      </c>
      <c r="C115" s="3">
        <v>1</v>
      </c>
      <c r="D115" s="3">
        <v>5</v>
      </c>
      <c r="E115" s="3">
        <v>35400</v>
      </c>
      <c r="F115" t="s">
        <v>25</v>
      </c>
      <c r="G115" t="s">
        <v>26</v>
      </c>
      <c r="H115" t="s">
        <v>123</v>
      </c>
      <c r="I115" t="s">
        <v>124</v>
      </c>
      <c r="J115" t="s">
        <v>125</v>
      </c>
      <c r="K115" t="s">
        <v>128</v>
      </c>
      <c r="L115" t="s">
        <v>129</v>
      </c>
      <c r="M115" t="s">
        <v>32</v>
      </c>
      <c r="N115" t="s">
        <v>33</v>
      </c>
      <c r="O115" t="s">
        <v>34</v>
      </c>
      <c r="P115" t="s">
        <v>35</v>
      </c>
      <c r="Q115" t="s">
        <v>36</v>
      </c>
      <c r="R115" t="s">
        <v>37</v>
      </c>
      <c r="S115" t="s">
        <v>71</v>
      </c>
      <c r="T115" t="s">
        <v>123</v>
      </c>
      <c r="U115" t="s">
        <v>124</v>
      </c>
      <c r="V115" t="s">
        <v>127</v>
      </c>
    </row>
    <row r="116" spans="1:22" x14ac:dyDescent="0.25">
      <c r="A116" t="s">
        <v>23</v>
      </c>
      <c r="B116" t="s">
        <v>89</v>
      </c>
      <c r="C116" s="3">
        <v>1</v>
      </c>
      <c r="D116" s="3">
        <v>6</v>
      </c>
      <c r="E116" s="3">
        <v>42628</v>
      </c>
      <c r="F116" t="s">
        <v>25</v>
      </c>
      <c r="G116" t="s">
        <v>26</v>
      </c>
      <c r="H116" t="s">
        <v>123</v>
      </c>
      <c r="I116" t="s">
        <v>124</v>
      </c>
      <c r="J116" t="s">
        <v>125</v>
      </c>
      <c r="K116" t="s">
        <v>160</v>
      </c>
      <c r="L116" t="s">
        <v>161</v>
      </c>
      <c r="M116" t="s">
        <v>32</v>
      </c>
      <c r="N116" t="s">
        <v>33</v>
      </c>
      <c r="O116" t="s">
        <v>34</v>
      </c>
      <c r="P116" t="s">
        <v>35</v>
      </c>
      <c r="Q116" t="s">
        <v>36</v>
      </c>
      <c r="R116" t="s">
        <v>37</v>
      </c>
      <c r="S116" t="s">
        <v>71</v>
      </c>
      <c r="T116" t="s">
        <v>123</v>
      </c>
      <c r="U116" t="s">
        <v>124</v>
      </c>
      <c r="V116" t="s">
        <v>127</v>
      </c>
    </row>
    <row r="117" spans="1:22" x14ac:dyDescent="0.25">
      <c r="A117" t="s">
        <v>23</v>
      </c>
      <c r="B117" t="s">
        <v>89</v>
      </c>
      <c r="C117" s="3">
        <v>1</v>
      </c>
      <c r="D117" s="3">
        <v>8</v>
      </c>
      <c r="E117" s="3">
        <v>46702</v>
      </c>
      <c r="F117" t="s">
        <v>25</v>
      </c>
      <c r="G117" t="s">
        <v>26</v>
      </c>
      <c r="H117" t="s">
        <v>123</v>
      </c>
      <c r="I117" t="s">
        <v>124</v>
      </c>
      <c r="J117" t="s">
        <v>125</v>
      </c>
      <c r="K117" t="s">
        <v>132</v>
      </c>
      <c r="L117" t="s">
        <v>133</v>
      </c>
      <c r="M117" t="s">
        <v>32</v>
      </c>
      <c r="N117" t="s">
        <v>33</v>
      </c>
      <c r="O117" t="s">
        <v>34</v>
      </c>
      <c r="P117" t="s">
        <v>35</v>
      </c>
      <c r="Q117" t="s">
        <v>36</v>
      </c>
      <c r="R117" t="s">
        <v>37</v>
      </c>
      <c r="S117" t="s">
        <v>71</v>
      </c>
      <c r="T117" t="s">
        <v>123</v>
      </c>
      <c r="U117" t="s">
        <v>124</v>
      </c>
      <c r="V117" t="s">
        <v>127</v>
      </c>
    </row>
    <row r="118" spans="1:22" x14ac:dyDescent="0.25">
      <c r="A118" t="s">
        <v>23</v>
      </c>
      <c r="B118" t="s">
        <v>89</v>
      </c>
      <c r="C118" s="3">
        <v>1</v>
      </c>
      <c r="D118" s="3">
        <v>12</v>
      </c>
      <c r="E118" s="3">
        <v>107120</v>
      </c>
      <c r="F118" t="s">
        <v>25</v>
      </c>
      <c r="G118" t="s">
        <v>26</v>
      </c>
      <c r="H118" t="s">
        <v>123</v>
      </c>
      <c r="I118" t="s">
        <v>124</v>
      </c>
      <c r="J118" t="s">
        <v>125</v>
      </c>
      <c r="K118" t="s">
        <v>132</v>
      </c>
      <c r="L118" t="s">
        <v>133</v>
      </c>
      <c r="M118" t="s">
        <v>32</v>
      </c>
      <c r="N118" t="s">
        <v>33</v>
      </c>
      <c r="O118" t="s">
        <v>34</v>
      </c>
      <c r="P118" t="s">
        <v>35</v>
      </c>
      <c r="Q118" t="s">
        <v>36</v>
      </c>
      <c r="R118" t="s">
        <v>37</v>
      </c>
      <c r="S118" t="s">
        <v>78</v>
      </c>
      <c r="T118" t="s">
        <v>123</v>
      </c>
      <c r="U118" t="s">
        <v>124</v>
      </c>
      <c r="V118" t="s">
        <v>127</v>
      </c>
    </row>
    <row r="119" spans="1:22" x14ac:dyDescent="0.25">
      <c r="A119" t="s">
        <v>23</v>
      </c>
      <c r="B119" t="s">
        <v>89</v>
      </c>
      <c r="C119" s="3">
        <v>1</v>
      </c>
      <c r="D119" s="3">
        <v>14</v>
      </c>
      <c r="E119" s="3">
        <v>75177</v>
      </c>
      <c r="F119" t="s">
        <v>25</v>
      </c>
      <c r="G119" t="s">
        <v>26</v>
      </c>
      <c r="H119" t="s">
        <v>123</v>
      </c>
      <c r="I119" t="s">
        <v>124</v>
      </c>
      <c r="J119" t="s">
        <v>125</v>
      </c>
      <c r="K119" t="s">
        <v>72</v>
      </c>
      <c r="L119" t="s">
        <v>166</v>
      </c>
      <c r="M119" t="s">
        <v>32</v>
      </c>
      <c r="N119" t="s">
        <v>33</v>
      </c>
      <c r="O119" t="s">
        <v>34</v>
      </c>
      <c r="P119" t="s">
        <v>35</v>
      </c>
      <c r="Q119" t="s">
        <v>36</v>
      </c>
      <c r="R119" t="s">
        <v>37</v>
      </c>
      <c r="S119" t="s">
        <v>71</v>
      </c>
      <c r="T119" t="s">
        <v>123</v>
      </c>
      <c r="U119" t="s">
        <v>124</v>
      </c>
      <c r="V119" t="s">
        <v>127</v>
      </c>
    </row>
    <row r="120" spans="1:22" x14ac:dyDescent="0.25">
      <c r="A120" t="s">
        <v>23</v>
      </c>
      <c r="B120" t="s">
        <v>92</v>
      </c>
      <c r="C120" s="3">
        <v>1</v>
      </c>
      <c r="D120" s="3">
        <v>1</v>
      </c>
      <c r="E120" s="3">
        <v>456</v>
      </c>
      <c r="F120" t="s">
        <v>25</v>
      </c>
      <c r="G120" t="s">
        <v>26</v>
      </c>
      <c r="H120" t="s">
        <v>123</v>
      </c>
      <c r="I120" t="s">
        <v>124</v>
      </c>
      <c r="J120" t="s">
        <v>125</v>
      </c>
      <c r="K120" t="s">
        <v>128</v>
      </c>
      <c r="L120" t="s">
        <v>129</v>
      </c>
      <c r="M120" t="s">
        <v>32</v>
      </c>
      <c r="N120" t="s">
        <v>113</v>
      </c>
      <c r="O120" t="s">
        <v>34</v>
      </c>
      <c r="P120" t="s">
        <v>43</v>
      </c>
      <c r="Q120" t="s">
        <v>51</v>
      </c>
      <c r="R120" t="s">
        <v>37</v>
      </c>
      <c r="S120" t="s">
        <v>38</v>
      </c>
      <c r="T120" t="s">
        <v>123</v>
      </c>
      <c r="U120" t="s">
        <v>124</v>
      </c>
      <c r="V120" t="s">
        <v>127</v>
      </c>
    </row>
    <row r="121" spans="1:22" x14ac:dyDescent="0.25">
      <c r="A121" t="s">
        <v>23</v>
      </c>
      <c r="B121" t="s">
        <v>92</v>
      </c>
      <c r="C121" s="3">
        <v>1</v>
      </c>
      <c r="D121" s="3">
        <v>1</v>
      </c>
      <c r="E121" s="3">
        <v>1460</v>
      </c>
      <c r="F121" t="s">
        <v>25</v>
      </c>
      <c r="G121" t="s">
        <v>26</v>
      </c>
      <c r="H121" t="s">
        <v>123</v>
      </c>
      <c r="I121" t="s">
        <v>124</v>
      </c>
      <c r="J121" t="s">
        <v>125</v>
      </c>
      <c r="K121" t="s">
        <v>132</v>
      </c>
      <c r="L121" t="s">
        <v>133</v>
      </c>
      <c r="M121" t="s">
        <v>32</v>
      </c>
      <c r="N121" t="s">
        <v>33</v>
      </c>
      <c r="O121" t="s">
        <v>34</v>
      </c>
      <c r="P121" t="s">
        <v>35</v>
      </c>
      <c r="Q121" t="s">
        <v>36</v>
      </c>
      <c r="R121" t="s">
        <v>37</v>
      </c>
      <c r="S121" t="s">
        <v>38</v>
      </c>
      <c r="T121" t="s">
        <v>123</v>
      </c>
      <c r="U121" t="s">
        <v>124</v>
      </c>
      <c r="V121" t="s">
        <v>127</v>
      </c>
    </row>
    <row r="122" spans="1:22" x14ac:dyDescent="0.25">
      <c r="A122" t="s">
        <v>103</v>
      </c>
      <c r="B122" t="s">
        <v>24</v>
      </c>
      <c r="C122" s="3">
        <v>1</v>
      </c>
      <c r="D122" s="3">
        <v>0</v>
      </c>
      <c r="E122" s="3">
        <v>0</v>
      </c>
      <c r="F122" t="s">
        <v>25</v>
      </c>
      <c r="G122" t="s">
        <v>26</v>
      </c>
      <c r="H122" t="s">
        <v>123</v>
      </c>
      <c r="I122" t="s">
        <v>124</v>
      </c>
      <c r="J122" t="s">
        <v>125</v>
      </c>
      <c r="K122" t="s">
        <v>128</v>
      </c>
      <c r="L122" t="s">
        <v>129</v>
      </c>
      <c r="M122" t="s">
        <v>32</v>
      </c>
      <c r="N122" t="s">
        <v>50</v>
      </c>
      <c r="O122" t="s">
        <v>34</v>
      </c>
      <c r="P122" t="s">
        <v>43</v>
      </c>
      <c r="Q122" t="s">
        <v>51</v>
      </c>
      <c r="R122" t="s">
        <v>52</v>
      </c>
      <c r="S122" t="s">
        <v>38</v>
      </c>
      <c r="T122" t="s">
        <v>123</v>
      </c>
      <c r="U122" t="s">
        <v>124</v>
      </c>
      <c r="V122" t="s">
        <v>127</v>
      </c>
    </row>
    <row r="123" spans="1:22" x14ac:dyDescent="0.25">
      <c r="A123" t="s">
        <v>106</v>
      </c>
      <c r="C123" s="3">
        <f>SUBTOTAL(109,Table16[NUMERO ALLEVAMENTI])</f>
        <v>70</v>
      </c>
      <c r="D123" s="3">
        <f>SUBTOTAL(109,Table16[NUMERO GRUPPI])</f>
        <v>102</v>
      </c>
      <c r="E123" s="3">
        <f>SUBTOTAL(109,Table16[NUMERO CAPI])</f>
        <v>676340</v>
      </c>
    </row>
    <row r="127" spans="1:22" x14ac:dyDescent="0.25">
      <c r="A127" t="s">
        <v>122</v>
      </c>
    </row>
    <row r="129" spans="1:22" ht="30" x14ac:dyDescent="0.25">
      <c r="A129" s="4" t="s">
        <v>1</v>
      </c>
      <c r="B129" s="4" t="s">
        <v>2</v>
      </c>
      <c r="C129" s="4" t="s">
        <v>3</v>
      </c>
      <c r="D129" s="4" t="s">
        <v>4</v>
      </c>
      <c r="E129" s="4" t="s">
        <v>5</v>
      </c>
      <c r="F129" s="4" t="s">
        <v>6</v>
      </c>
      <c r="G129" s="4" t="s">
        <v>7</v>
      </c>
      <c r="H129" s="4" t="s">
        <v>8</v>
      </c>
      <c r="I129" s="4" t="s">
        <v>9</v>
      </c>
      <c r="J129" s="4" t="s">
        <v>10</v>
      </c>
      <c r="K129" s="4" t="s">
        <v>11</v>
      </c>
      <c r="L129" s="4" t="s">
        <v>12</v>
      </c>
      <c r="M129" s="4" t="s">
        <v>13</v>
      </c>
      <c r="N129" s="4" t="s">
        <v>14</v>
      </c>
      <c r="O129" s="4" t="s">
        <v>15</v>
      </c>
      <c r="P129" s="4" t="s">
        <v>16</v>
      </c>
      <c r="Q129" s="4" t="s">
        <v>17</v>
      </c>
      <c r="R129" s="4" t="s">
        <v>18</v>
      </c>
      <c r="S129" s="4" t="s">
        <v>19</v>
      </c>
      <c r="T129" s="4" t="s">
        <v>20</v>
      </c>
      <c r="U129" s="4" t="s">
        <v>21</v>
      </c>
      <c r="V129" s="4" t="s">
        <v>22</v>
      </c>
    </row>
    <row r="130" spans="1:22" x14ac:dyDescent="0.25">
      <c r="A130" t="s">
        <v>107</v>
      </c>
      <c r="B130" t="s">
        <v>24</v>
      </c>
      <c r="C130" s="3">
        <v>1</v>
      </c>
      <c r="D130" s="3">
        <v>0</v>
      </c>
      <c r="E130" s="3">
        <v>0</v>
      </c>
      <c r="F130" t="s">
        <v>25</v>
      </c>
      <c r="G130" t="s">
        <v>26</v>
      </c>
      <c r="H130" t="s">
        <v>123</v>
      </c>
      <c r="I130" t="s">
        <v>124</v>
      </c>
      <c r="J130" t="s">
        <v>125</v>
      </c>
      <c r="K130" t="s">
        <v>136</v>
      </c>
      <c r="L130" t="s">
        <v>137</v>
      </c>
      <c r="M130" t="s">
        <v>32</v>
      </c>
      <c r="N130" t="s">
        <v>56</v>
      </c>
      <c r="O130" t="s">
        <v>57</v>
      </c>
      <c r="P130" t="s">
        <v>57</v>
      </c>
      <c r="Q130" t="s">
        <v>57</v>
      </c>
      <c r="R130" t="s">
        <v>57</v>
      </c>
      <c r="S130" t="s">
        <v>38</v>
      </c>
      <c r="T130" t="s">
        <v>123</v>
      </c>
      <c r="U130" t="s">
        <v>124</v>
      </c>
      <c r="V130" t="s">
        <v>127</v>
      </c>
    </row>
    <row r="131" spans="1:22" x14ac:dyDescent="0.25">
      <c r="A131" t="s">
        <v>107</v>
      </c>
      <c r="B131" t="s">
        <v>24</v>
      </c>
      <c r="C131" s="3">
        <v>1</v>
      </c>
      <c r="D131" s="3">
        <v>1</v>
      </c>
      <c r="E131" s="3">
        <v>60</v>
      </c>
      <c r="F131" t="s">
        <v>25</v>
      </c>
      <c r="G131" t="s">
        <v>26</v>
      </c>
      <c r="H131" t="s">
        <v>123</v>
      </c>
      <c r="I131" t="s">
        <v>124</v>
      </c>
      <c r="J131" t="s">
        <v>125</v>
      </c>
      <c r="K131" t="s">
        <v>132</v>
      </c>
      <c r="L131" t="s">
        <v>133</v>
      </c>
      <c r="M131" t="s">
        <v>32</v>
      </c>
      <c r="N131" t="s">
        <v>33</v>
      </c>
      <c r="O131" t="s">
        <v>34</v>
      </c>
      <c r="P131" t="s">
        <v>35</v>
      </c>
      <c r="Q131" t="s">
        <v>36</v>
      </c>
      <c r="R131" t="s">
        <v>37</v>
      </c>
      <c r="S131" t="s">
        <v>38</v>
      </c>
      <c r="T131" t="s">
        <v>123</v>
      </c>
      <c r="U131" t="s">
        <v>124</v>
      </c>
      <c r="V131" t="s">
        <v>127</v>
      </c>
    </row>
    <row r="132" spans="1:22" x14ac:dyDescent="0.25">
      <c r="A132" t="s">
        <v>107</v>
      </c>
      <c r="B132" t="s">
        <v>24</v>
      </c>
      <c r="C132" s="3">
        <v>1</v>
      </c>
      <c r="D132" s="3">
        <v>4</v>
      </c>
      <c r="E132" s="3">
        <v>53</v>
      </c>
      <c r="F132" t="s">
        <v>25</v>
      </c>
      <c r="G132" t="s">
        <v>26</v>
      </c>
      <c r="H132" t="s">
        <v>123</v>
      </c>
      <c r="I132" t="s">
        <v>124</v>
      </c>
      <c r="J132" t="s">
        <v>125</v>
      </c>
      <c r="K132" t="s">
        <v>132</v>
      </c>
      <c r="L132" t="s">
        <v>133</v>
      </c>
      <c r="M132" t="s">
        <v>32</v>
      </c>
      <c r="N132" t="s">
        <v>113</v>
      </c>
      <c r="O132" t="s">
        <v>34</v>
      </c>
      <c r="P132" t="s">
        <v>43</v>
      </c>
      <c r="Q132" t="s">
        <v>51</v>
      </c>
      <c r="R132" t="s">
        <v>37</v>
      </c>
      <c r="S132" t="s">
        <v>38</v>
      </c>
      <c r="T132" t="s">
        <v>123</v>
      </c>
      <c r="U132" t="s">
        <v>124</v>
      </c>
      <c r="V132" t="s">
        <v>127</v>
      </c>
    </row>
    <row r="133" spans="1:22" x14ac:dyDescent="0.25">
      <c r="A133" t="s">
        <v>106</v>
      </c>
      <c r="C133" s="3">
        <f>SUBTOTAL(109,Table17[NUMERO ALLEVAMENTI])</f>
        <v>3</v>
      </c>
      <c r="D133" s="3">
        <f>SUBTOTAL(109,Table17[NUMERO GRUPPI])</f>
        <v>5</v>
      </c>
      <c r="E133" s="3">
        <f>SUBTOTAL(109,Table17[NUMERO CAPI])</f>
        <v>113</v>
      </c>
    </row>
    <row r="137" spans="1:22" x14ac:dyDescent="0.25">
      <c r="A137" t="s">
        <v>122</v>
      </c>
    </row>
    <row r="139" spans="1:22" ht="45" x14ac:dyDescent="0.25">
      <c r="A139" s="4" t="s">
        <v>1</v>
      </c>
      <c r="B139" s="4" t="s">
        <v>2</v>
      </c>
      <c r="C139" s="4" t="s">
        <v>3</v>
      </c>
      <c r="D139" s="4" t="s">
        <v>6</v>
      </c>
      <c r="E139" s="4" t="s">
        <v>7</v>
      </c>
      <c r="F139" s="4" t="s">
        <v>8</v>
      </c>
      <c r="G139" s="4" t="s">
        <v>9</v>
      </c>
      <c r="H139" s="4" t="s">
        <v>10</v>
      </c>
      <c r="I139" s="4" t="s">
        <v>11</v>
      </c>
      <c r="J139" s="4" t="s">
        <v>12</v>
      </c>
      <c r="K139" s="4" t="s">
        <v>13</v>
      </c>
      <c r="L139" s="4" t="s">
        <v>14</v>
      </c>
      <c r="M139" s="4" t="s">
        <v>15</v>
      </c>
      <c r="N139" s="4" t="s">
        <v>16</v>
      </c>
      <c r="O139" s="4" t="s">
        <v>17</v>
      </c>
      <c r="P139" s="4" t="s">
        <v>18</v>
      </c>
      <c r="Q139" s="4" t="s">
        <v>19</v>
      </c>
      <c r="R139" s="4" t="s">
        <v>20</v>
      </c>
      <c r="S139" s="4" t="s">
        <v>21</v>
      </c>
      <c r="T139" s="4" t="s">
        <v>22</v>
      </c>
    </row>
    <row r="140" spans="1:22" x14ac:dyDescent="0.25">
      <c r="A140" t="s">
        <v>167</v>
      </c>
      <c r="B140" t="s">
        <v>68</v>
      </c>
      <c r="C140" s="3">
        <v>1</v>
      </c>
      <c r="D140" t="s">
        <v>25</v>
      </c>
      <c r="E140" t="s">
        <v>26</v>
      </c>
      <c r="F140" t="s">
        <v>123</v>
      </c>
      <c r="G140" t="s">
        <v>124</v>
      </c>
      <c r="H140" t="s">
        <v>125</v>
      </c>
      <c r="I140" t="s">
        <v>157</v>
      </c>
      <c r="J140" t="s">
        <v>158</v>
      </c>
      <c r="K140" t="s">
        <v>32</v>
      </c>
      <c r="L140" t="s">
        <v>56</v>
      </c>
      <c r="M140" t="s">
        <v>57</v>
      </c>
      <c r="N140" t="s">
        <v>57</v>
      </c>
      <c r="O140" t="s">
        <v>57</v>
      </c>
      <c r="P140" t="s">
        <v>57</v>
      </c>
      <c r="Q140" t="s">
        <v>71</v>
      </c>
      <c r="R140" t="s">
        <v>123</v>
      </c>
      <c r="S140" t="s">
        <v>124</v>
      </c>
      <c r="T140" t="s">
        <v>127</v>
      </c>
    </row>
    <row r="141" spans="1:22" x14ac:dyDescent="0.25">
      <c r="A141" t="s">
        <v>167</v>
      </c>
      <c r="B141" t="s">
        <v>68</v>
      </c>
      <c r="C141" s="3">
        <v>1</v>
      </c>
      <c r="D141" t="s">
        <v>25</v>
      </c>
      <c r="E141" t="s">
        <v>26</v>
      </c>
      <c r="F141" t="s">
        <v>123</v>
      </c>
      <c r="G141" t="s">
        <v>124</v>
      </c>
      <c r="H141" t="s">
        <v>125</v>
      </c>
      <c r="I141" t="s">
        <v>83</v>
      </c>
      <c r="J141" t="s">
        <v>154</v>
      </c>
      <c r="K141" t="s">
        <v>32</v>
      </c>
      <c r="L141" t="s">
        <v>56</v>
      </c>
      <c r="M141" t="s">
        <v>57</v>
      </c>
      <c r="N141" t="s">
        <v>57</v>
      </c>
      <c r="O141" t="s">
        <v>57</v>
      </c>
      <c r="P141" t="s">
        <v>57</v>
      </c>
      <c r="Q141" t="s">
        <v>71</v>
      </c>
      <c r="R141" t="s">
        <v>123</v>
      </c>
      <c r="S141" t="s">
        <v>124</v>
      </c>
      <c r="T141" t="s">
        <v>127</v>
      </c>
    </row>
    <row r="142" spans="1:22" x14ac:dyDescent="0.25">
      <c r="A142" t="s">
        <v>168</v>
      </c>
      <c r="B142" t="s">
        <v>110</v>
      </c>
      <c r="C142" s="3">
        <v>1</v>
      </c>
      <c r="D142" t="s">
        <v>25</v>
      </c>
      <c r="E142" t="s">
        <v>26</v>
      </c>
      <c r="F142" t="s">
        <v>123</v>
      </c>
      <c r="G142" t="s">
        <v>124</v>
      </c>
      <c r="H142" t="s">
        <v>125</v>
      </c>
      <c r="I142" t="s">
        <v>169</v>
      </c>
      <c r="J142" t="s">
        <v>170</v>
      </c>
      <c r="K142" t="s">
        <v>32</v>
      </c>
      <c r="L142" t="s">
        <v>42</v>
      </c>
      <c r="M142" t="s">
        <v>34</v>
      </c>
      <c r="N142" t="s">
        <v>43</v>
      </c>
      <c r="O142" t="s">
        <v>36</v>
      </c>
      <c r="P142" t="s">
        <v>37</v>
      </c>
      <c r="Q142" t="s">
        <v>38</v>
      </c>
      <c r="R142" t="s">
        <v>123</v>
      </c>
      <c r="S142" t="s">
        <v>124</v>
      </c>
      <c r="T142" t="s">
        <v>127</v>
      </c>
    </row>
    <row r="143" spans="1:22" x14ac:dyDescent="0.25">
      <c r="A143" t="s">
        <v>107</v>
      </c>
      <c r="B143" t="s">
        <v>110</v>
      </c>
      <c r="C143" s="3">
        <v>1</v>
      </c>
      <c r="D143" t="s">
        <v>25</v>
      </c>
      <c r="E143" t="s">
        <v>26</v>
      </c>
      <c r="F143" t="s">
        <v>123</v>
      </c>
      <c r="G143" t="s">
        <v>124</v>
      </c>
      <c r="H143" t="s">
        <v>125</v>
      </c>
      <c r="I143" t="s">
        <v>152</v>
      </c>
      <c r="J143" t="s">
        <v>153</v>
      </c>
      <c r="K143" t="s">
        <v>32</v>
      </c>
      <c r="L143" t="s">
        <v>56</v>
      </c>
      <c r="M143" t="s">
        <v>57</v>
      </c>
      <c r="N143" t="s">
        <v>57</v>
      </c>
      <c r="O143" t="s">
        <v>57</v>
      </c>
      <c r="P143" t="s">
        <v>57</v>
      </c>
      <c r="Q143" t="s">
        <v>38</v>
      </c>
      <c r="R143" t="s">
        <v>123</v>
      </c>
      <c r="S143" t="s">
        <v>124</v>
      </c>
      <c r="T143" t="s">
        <v>127</v>
      </c>
    </row>
    <row r="144" spans="1:22" x14ac:dyDescent="0.25">
      <c r="A144" t="s">
        <v>107</v>
      </c>
      <c r="B144" t="s">
        <v>110</v>
      </c>
      <c r="C144" s="3">
        <v>1</v>
      </c>
      <c r="D144" t="s">
        <v>25</v>
      </c>
      <c r="E144" t="s">
        <v>26</v>
      </c>
      <c r="F144" t="s">
        <v>123</v>
      </c>
      <c r="G144" t="s">
        <v>124</v>
      </c>
      <c r="H144" t="s">
        <v>125</v>
      </c>
      <c r="I144" t="s">
        <v>128</v>
      </c>
      <c r="J144" t="s">
        <v>129</v>
      </c>
      <c r="K144" t="s">
        <v>32</v>
      </c>
      <c r="L144" t="s">
        <v>56</v>
      </c>
      <c r="M144" t="s">
        <v>57</v>
      </c>
      <c r="N144" t="s">
        <v>57</v>
      </c>
      <c r="O144" t="s">
        <v>57</v>
      </c>
      <c r="P144" t="s">
        <v>57</v>
      </c>
      <c r="Q144" t="s">
        <v>38</v>
      </c>
      <c r="R144" t="s">
        <v>123</v>
      </c>
      <c r="S144" t="s">
        <v>124</v>
      </c>
      <c r="T144" t="s">
        <v>127</v>
      </c>
    </row>
    <row r="145" spans="1:20" x14ac:dyDescent="0.25">
      <c r="A145" t="s">
        <v>107</v>
      </c>
      <c r="B145" t="s">
        <v>110</v>
      </c>
      <c r="C145" s="3">
        <v>1</v>
      </c>
      <c r="D145" t="s">
        <v>25</v>
      </c>
      <c r="E145" t="s">
        <v>26</v>
      </c>
      <c r="F145" t="s">
        <v>123</v>
      </c>
      <c r="G145" t="s">
        <v>124</v>
      </c>
      <c r="H145" t="s">
        <v>125</v>
      </c>
      <c r="I145" t="s">
        <v>138</v>
      </c>
      <c r="J145" t="s">
        <v>139</v>
      </c>
      <c r="K145" t="s">
        <v>32</v>
      </c>
      <c r="L145" t="s">
        <v>56</v>
      </c>
      <c r="M145" t="s">
        <v>57</v>
      </c>
      <c r="N145" t="s">
        <v>57</v>
      </c>
      <c r="O145" t="s">
        <v>57</v>
      </c>
      <c r="P145" t="s">
        <v>57</v>
      </c>
      <c r="Q145" t="s">
        <v>38</v>
      </c>
      <c r="R145" t="s">
        <v>123</v>
      </c>
      <c r="S145" t="s">
        <v>124</v>
      </c>
      <c r="T145" t="s">
        <v>127</v>
      </c>
    </row>
    <row r="146" spans="1:20" x14ac:dyDescent="0.25">
      <c r="A146" t="s">
        <v>107</v>
      </c>
      <c r="B146" t="s">
        <v>110</v>
      </c>
      <c r="C146" s="3">
        <v>1</v>
      </c>
      <c r="D146" t="s">
        <v>25</v>
      </c>
      <c r="E146" t="s">
        <v>26</v>
      </c>
      <c r="F146" t="s">
        <v>123</v>
      </c>
      <c r="G146" t="s">
        <v>124</v>
      </c>
      <c r="H146" t="s">
        <v>125</v>
      </c>
      <c r="I146" t="s">
        <v>140</v>
      </c>
      <c r="J146" t="s">
        <v>141</v>
      </c>
      <c r="K146" t="s">
        <v>32</v>
      </c>
      <c r="L146" t="s">
        <v>56</v>
      </c>
      <c r="M146" t="s">
        <v>57</v>
      </c>
      <c r="N146" t="s">
        <v>57</v>
      </c>
      <c r="O146" t="s">
        <v>57</v>
      </c>
      <c r="P146" t="s">
        <v>57</v>
      </c>
      <c r="Q146" t="s">
        <v>38</v>
      </c>
      <c r="R146" t="s">
        <v>123</v>
      </c>
      <c r="S146" t="s">
        <v>124</v>
      </c>
      <c r="T146" t="s">
        <v>127</v>
      </c>
    </row>
    <row r="147" spans="1:20" x14ac:dyDescent="0.25">
      <c r="A147" t="s">
        <v>107</v>
      </c>
      <c r="B147" t="s">
        <v>68</v>
      </c>
      <c r="C147" s="3">
        <v>1</v>
      </c>
      <c r="D147" t="s">
        <v>25</v>
      </c>
      <c r="E147" t="s">
        <v>26</v>
      </c>
      <c r="F147" t="s">
        <v>123</v>
      </c>
      <c r="G147" t="s">
        <v>124</v>
      </c>
      <c r="H147" t="s">
        <v>125</v>
      </c>
      <c r="I147" t="s">
        <v>152</v>
      </c>
      <c r="J147" t="s">
        <v>153</v>
      </c>
      <c r="K147" t="s">
        <v>32</v>
      </c>
      <c r="L147" t="s">
        <v>56</v>
      </c>
      <c r="M147" t="s">
        <v>57</v>
      </c>
      <c r="N147" t="s">
        <v>57</v>
      </c>
      <c r="O147" t="s">
        <v>57</v>
      </c>
      <c r="P147" t="s">
        <v>57</v>
      </c>
      <c r="Q147" t="s">
        <v>71</v>
      </c>
      <c r="R147" t="s">
        <v>123</v>
      </c>
      <c r="S147" t="s">
        <v>124</v>
      </c>
      <c r="T147" t="s">
        <v>127</v>
      </c>
    </row>
    <row r="148" spans="1:20" x14ac:dyDescent="0.25">
      <c r="A148" t="s">
        <v>107</v>
      </c>
      <c r="B148" t="s">
        <v>68</v>
      </c>
      <c r="C148" s="3">
        <v>1</v>
      </c>
      <c r="D148" t="s">
        <v>25</v>
      </c>
      <c r="E148" t="s">
        <v>26</v>
      </c>
      <c r="F148" t="s">
        <v>123</v>
      </c>
      <c r="G148" t="s">
        <v>124</v>
      </c>
      <c r="H148" t="s">
        <v>125</v>
      </c>
      <c r="I148" t="s">
        <v>134</v>
      </c>
      <c r="J148" t="s">
        <v>135</v>
      </c>
      <c r="K148" t="s">
        <v>32</v>
      </c>
      <c r="L148" t="s">
        <v>56</v>
      </c>
      <c r="M148" t="s">
        <v>57</v>
      </c>
      <c r="N148" t="s">
        <v>57</v>
      </c>
      <c r="O148" t="s">
        <v>57</v>
      </c>
      <c r="P148" t="s">
        <v>57</v>
      </c>
      <c r="Q148" t="s">
        <v>71</v>
      </c>
      <c r="R148" t="s">
        <v>123</v>
      </c>
      <c r="S148" t="s">
        <v>124</v>
      </c>
      <c r="T148" t="s">
        <v>127</v>
      </c>
    </row>
    <row r="149" spans="1:20" x14ac:dyDescent="0.25">
      <c r="A149" t="s">
        <v>107</v>
      </c>
      <c r="B149" t="s">
        <v>92</v>
      </c>
      <c r="C149" s="3">
        <v>1</v>
      </c>
      <c r="D149" t="s">
        <v>25</v>
      </c>
      <c r="E149" t="s">
        <v>26</v>
      </c>
      <c r="F149" t="s">
        <v>123</v>
      </c>
      <c r="G149" t="s">
        <v>124</v>
      </c>
      <c r="H149" t="s">
        <v>125</v>
      </c>
      <c r="I149" t="s">
        <v>69</v>
      </c>
      <c r="J149" t="s">
        <v>126</v>
      </c>
      <c r="K149" t="s">
        <v>32</v>
      </c>
      <c r="L149" t="s">
        <v>33</v>
      </c>
      <c r="M149" t="s">
        <v>34</v>
      </c>
      <c r="N149" t="s">
        <v>35</v>
      </c>
      <c r="O149" t="s">
        <v>36</v>
      </c>
      <c r="P149" t="s">
        <v>37</v>
      </c>
      <c r="Q149" t="s">
        <v>38</v>
      </c>
      <c r="R149" t="s">
        <v>123</v>
      </c>
      <c r="S149" t="s">
        <v>124</v>
      </c>
      <c r="T149" t="s">
        <v>127</v>
      </c>
    </row>
    <row r="150" spans="1:20" x14ac:dyDescent="0.25">
      <c r="A150" t="s">
        <v>107</v>
      </c>
      <c r="B150" t="s">
        <v>92</v>
      </c>
      <c r="C150" s="3">
        <v>1</v>
      </c>
      <c r="D150" t="s">
        <v>25</v>
      </c>
      <c r="E150" t="s">
        <v>26</v>
      </c>
      <c r="F150" t="s">
        <v>123</v>
      </c>
      <c r="G150" t="s">
        <v>124</v>
      </c>
      <c r="H150" t="s">
        <v>125</v>
      </c>
      <c r="I150" t="s">
        <v>171</v>
      </c>
      <c r="J150" t="s">
        <v>172</v>
      </c>
      <c r="K150" t="s">
        <v>32</v>
      </c>
      <c r="L150" t="s">
        <v>33</v>
      </c>
      <c r="M150" t="s">
        <v>34</v>
      </c>
      <c r="N150" t="s">
        <v>35</v>
      </c>
      <c r="O150" t="s">
        <v>36</v>
      </c>
      <c r="P150" t="s">
        <v>37</v>
      </c>
      <c r="Q150" t="s">
        <v>38</v>
      </c>
      <c r="R150" t="s">
        <v>123</v>
      </c>
      <c r="S150" t="s">
        <v>124</v>
      </c>
      <c r="T150" t="s">
        <v>127</v>
      </c>
    </row>
    <row r="151" spans="1:20" x14ac:dyDescent="0.25">
      <c r="A151" t="s">
        <v>107</v>
      </c>
      <c r="B151" t="s">
        <v>92</v>
      </c>
      <c r="C151" s="3">
        <v>1</v>
      </c>
      <c r="D151" t="s">
        <v>25</v>
      </c>
      <c r="E151" t="s">
        <v>26</v>
      </c>
      <c r="F151" t="s">
        <v>123</v>
      </c>
      <c r="G151" t="s">
        <v>124</v>
      </c>
      <c r="H151" t="s">
        <v>125</v>
      </c>
      <c r="I151" t="s">
        <v>140</v>
      </c>
      <c r="J151" t="s">
        <v>141</v>
      </c>
      <c r="K151" t="s">
        <v>32</v>
      </c>
      <c r="L151" t="s">
        <v>42</v>
      </c>
      <c r="M151" t="s">
        <v>34</v>
      </c>
      <c r="N151" t="s">
        <v>43</v>
      </c>
      <c r="O151" t="s">
        <v>36</v>
      </c>
      <c r="P151" t="s">
        <v>37</v>
      </c>
      <c r="Q151" t="s">
        <v>38</v>
      </c>
      <c r="R151" t="s">
        <v>123</v>
      </c>
      <c r="S151" t="s">
        <v>124</v>
      </c>
      <c r="T151" t="s">
        <v>127</v>
      </c>
    </row>
    <row r="152" spans="1:20" x14ac:dyDescent="0.25">
      <c r="A152" t="s">
        <v>114</v>
      </c>
      <c r="B152" t="s">
        <v>110</v>
      </c>
      <c r="C152" s="3">
        <v>1</v>
      </c>
      <c r="D152" t="s">
        <v>25</v>
      </c>
      <c r="E152" t="s">
        <v>26</v>
      </c>
      <c r="F152" t="s">
        <v>123</v>
      </c>
      <c r="G152" t="s">
        <v>124</v>
      </c>
      <c r="H152" t="s">
        <v>125</v>
      </c>
      <c r="I152" t="s">
        <v>162</v>
      </c>
      <c r="J152" t="s">
        <v>163</v>
      </c>
      <c r="K152" t="s">
        <v>32</v>
      </c>
      <c r="L152" t="s">
        <v>56</v>
      </c>
      <c r="M152" t="s">
        <v>57</v>
      </c>
      <c r="N152" t="s">
        <v>57</v>
      </c>
      <c r="O152" t="s">
        <v>57</v>
      </c>
      <c r="P152" t="s">
        <v>57</v>
      </c>
      <c r="Q152" t="s">
        <v>38</v>
      </c>
      <c r="R152" t="s">
        <v>123</v>
      </c>
      <c r="S152" t="s">
        <v>124</v>
      </c>
      <c r="T152" t="s">
        <v>127</v>
      </c>
    </row>
    <row r="153" spans="1:20" x14ac:dyDescent="0.25">
      <c r="A153" t="s">
        <v>114</v>
      </c>
      <c r="B153" t="s">
        <v>114</v>
      </c>
      <c r="C153" s="3">
        <v>1</v>
      </c>
      <c r="D153" t="s">
        <v>25</v>
      </c>
      <c r="E153" t="s">
        <v>26</v>
      </c>
      <c r="F153" t="s">
        <v>123</v>
      </c>
      <c r="G153" t="s">
        <v>124</v>
      </c>
      <c r="H153" t="s">
        <v>125</v>
      </c>
      <c r="I153" t="s">
        <v>142</v>
      </c>
      <c r="J153" t="s">
        <v>143</v>
      </c>
      <c r="K153" t="s">
        <v>32</v>
      </c>
      <c r="L153" t="s">
        <v>56</v>
      </c>
      <c r="M153" t="s">
        <v>57</v>
      </c>
      <c r="N153" t="s">
        <v>57</v>
      </c>
      <c r="O153" t="s">
        <v>57</v>
      </c>
      <c r="P153" t="s">
        <v>57</v>
      </c>
      <c r="Q153" t="s">
        <v>38</v>
      </c>
      <c r="R153" t="s">
        <v>123</v>
      </c>
      <c r="S153" t="s">
        <v>124</v>
      </c>
      <c r="T153" t="s">
        <v>127</v>
      </c>
    </row>
    <row r="154" spans="1:20" x14ac:dyDescent="0.25">
      <c r="A154" t="s">
        <v>114</v>
      </c>
      <c r="B154" t="s">
        <v>114</v>
      </c>
      <c r="C154" s="3">
        <v>1</v>
      </c>
      <c r="D154" t="s">
        <v>25</v>
      </c>
      <c r="E154" t="s">
        <v>26</v>
      </c>
      <c r="F154" t="s">
        <v>123</v>
      </c>
      <c r="G154" t="s">
        <v>124</v>
      </c>
      <c r="H154" t="s">
        <v>125</v>
      </c>
      <c r="I154" t="s">
        <v>69</v>
      </c>
      <c r="J154" t="s">
        <v>126</v>
      </c>
      <c r="K154" t="s">
        <v>32</v>
      </c>
      <c r="L154" t="s">
        <v>56</v>
      </c>
      <c r="M154" t="s">
        <v>57</v>
      </c>
      <c r="N154" t="s">
        <v>57</v>
      </c>
      <c r="O154" t="s">
        <v>57</v>
      </c>
      <c r="P154" t="s">
        <v>57</v>
      </c>
      <c r="Q154" t="s">
        <v>38</v>
      </c>
      <c r="R154" t="s">
        <v>123</v>
      </c>
      <c r="S154" t="s">
        <v>124</v>
      </c>
      <c r="T154" t="s">
        <v>127</v>
      </c>
    </row>
    <row r="155" spans="1:20" x14ac:dyDescent="0.25">
      <c r="A155" t="s">
        <v>114</v>
      </c>
      <c r="B155" t="s">
        <v>114</v>
      </c>
      <c r="C155" s="3">
        <v>1</v>
      </c>
      <c r="D155" t="s">
        <v>25</v>
      </c>
      <c r="E155" t="s">
        <v>26</v>
      </c>
      <c r="F155" t="s">
        <v>123</v>
      </c>
      <c r="G155" t="s">
        <v>124</v>
      </c>
      <c r="H155" t="s">
        <v>125</v>
      </c>
      <c r="I155" t="s">
        <v>74</v>
      </c>
      <c r="J155" t="s">
        <v>127</v>
      </c>
      <c r="K155" t="s">
        <v>32</v>
      </c>
      <c r="L155" t="s">
        <v>56</v>
      </c>
      <c r="M155" t="s">
        <v>57</v>
      </c>
      <c r="N155" t="s">
        <v>57</v>
      </c>
      <c r="O155" t="s">
        <v>57</v>
      </c>
      <c r="P155" t="s">
        <v>57</v>
      </c>
      <c r="Q155" t="s">
        <v>38</v>
      </c>
      <c r="R155" t="s">
        <v>123</v>
      </c>
      <c r="S155" t="s">
        <v>124</v>
      </c>
      <c r="T155" t="s">
        <v>127</v>
      </c>
    </row>
    <row r="156" spans="1:20" x14ac:dyDescent="0.25">
      <c r="A156" t="s">
        <v>114</v>
      </c>
      <c r="B156" t="s">
        <v>114</v>
      </c>
      <c r="C156" s="3">
        <v>1</v>
      </c>
      <c r="D156" t="s">
        <v>25</v>
      </c>
      <c r="E156" t="s">
        <v>26</v>
      </c>
      <c r="F156" t="s">
        <v>123</v>
      </c>
      <c r="G156" t="s">
        <v>124</v>
      </c>
      <c r="H156" t="s">
        <v>125</v>
      </c>
      <c r="I156" t="s">
        <v>62</v>
      </c>
      <c r="J156" t="s">
        <v>173</v>
      </c>
      <c r="K156" t="s">
        <v>32</v>
      </c>
      <c r="L156" t="s">
        <v>56</v>
      </c>
      <c r="M156" t="s">
        <v>57</v>
      </c>
      <c r="N156" t="s">
        <v>57</v>
      </c>
      <c r="O156" t="s">
        <v>57</v>
      </c>
      <c r="P156" t="s">
        <v>57</v>
      </c>
      <c r="Q156" t="s">
        <v>38</v>
      </c>
      <c r="R156" t="s">
        <v>123</v>
      </c>
      <c r="S156" t="s">
        <v>124</v>
      </c>
      <c r="T156" t="s">
        <v>127</v>
      </c>
    </row>
    <row r="157" spans="1:20" x14ac:dyDescent="0.25">
      <c r="A157" t="s">
        <v>114</v>
      </c>
      <c r="B157" t="s">
        <v>114</v>
      </c>
      <c r="C157" s="3">
        <v>3</v>
      </c>
      <c r="D157" t="s">
        <v>25</v>
      </c>
      <c r="E157" t="s">
        <v>26</v>
      </c>
      <c r="F157" t="s">
        <v>123</v>
      </c>
      <c r="G157" t="s">
        <v>124</v>
      </c>
      <c r="H157" t="s">
        <v>125</v>
      </c>
      <c r="I157" t="s">
        <v>162</v>
      </c>
      <c r="J157" t="s">
        <v>163</v>
      </c>
      <c r="K157" t="s">
        <v>32</v>
      </c>
      <c r="L157" t="s">
        <v>56</v>
      </c>
      <c r="M157" t="s">
        <v>57</v>
      </c>
      <c r="N157" t="s">
        <v>57</v>
      </c>
      <c r="O157" t="s">
        <v>57</v>
      </c>
      <c r="P157" t="s">
        <v>57</v>
      </c>
      <c r="Q157" t="s">
        <v>38</v>
      </c>
      <c r="R157" t="s">
        <v>123</v>
      </c>
      <c r="S157" t="s">
        <v>124</v>
      </c>
      <c r="T157" t="s">
        <v>127</v>
      </c>
    </row>
    <row r="158" spans="1:20" x14ac:dyDescent="0.25">
      <c r="A158" t="s">
        <v>174</v>
      </c>
      <c r="B158" t="s">
        <v>110</v>
      </c>
      <c r="C158" s="3">
        <v>1</v>
      </c>
      <c r="D158" t="s">
        <v>25</v>
      </c>
      <c r="E158" t="s">
        <v>26</v>
      </c>
      <c r="F158" t="s">
        <v>123</v>
      </c>
      <c r="G158" t="s">
        <v>124</v>
      </c>
      <c r="H158" t="s">
        <v>125</v>
      </c>
      <c r="I158" t="s">
        <v>136</v>
      </c>
      <c r="J158" t="s">
        <v>137</v>
      </c>
      <c r="K158" t="s">
        <v>32</v>
      </c>
      <c r="L158" t="s">
        <v>56</v>
      </c>
      <c r="M158" t="s">
        <v>57</v>
      </c>
      <c r="N158" t="s">
        <v>57</v>
      </c>
      <c r="O158" t="s">
        <v>57</v>
      </c>
      <c r="P158" t="s">
        <v>57</v>
      </c>
      <c r="Q158" t="s">
        <v>38</v>
      </c>
      <c r="R158" t="s">
        <v>123</v>
      </c>
      <c r="S158" t="s">
        <v>124</v>
      </c>
      <c r="T158" t="s">
        <v>127</v>
      </c>
    </row>
    <row r="159" spans="1:20" x14ac:dyDescent="0.25">
      <c r="A159" t="s">
        <v>116</v>
      </c>
      <c r="B159" t="s">
        <v>117</v>
      </c>
      <c r="C159" s="3">
        <v>1</v>
      </c>
      <c r="D159" t="s">
        <v>25</v>
      </c>
      <c r="E159" t="s">
        <v>26</v>
      </c>
      <c r="F159" t="s">
        <v>123</v>
      </c>
      <c r="G159" t="s">
        <v>124</v>
      </c>
      <c r="H159" t="s">
        <v>125</v>
      </c>
      <c r="I159" t="s">
        <v>128</v>
      </c>
      <c r="J159" t="s">
        <v>129</v>
      </c>
      <c r="K159" t="s">
        <v>32</v>
      </c>
      <c r="L159" t="s">
        <v>56</v>
      </c>
      <c r="M159" t="s">
        <v>57</v>
      </c>
      <c r="N159" t="s">
        <v>57</v>
      </c>
      <c r="O159" t="s">
        <v>57</v>
      </c>
      <c r="P159" t="s">
        <v>57</v>
      </c>
      <c r="Q159" t="s">
        <v>38</v>
      </c>
      <c r="R159" t="s">
        <v>123</v>
      </c>
      <c r="S159" t="s">
        <v>124</v>
      </c>
      <c r="T159" t="s">
        <v>127</v>
      </c>
    </row>
    <row r="160" spans="1:20" x14ac:dyDescent="0.25">
      <c r="A160" t="s">
        <v>106</v>
      </c>
      <c r="C160" s="3">
        <f>SUBTOTAL(109,Table18[NUMERO ALLEVAMENTI])</f>
        <v>22</v>
      </c>
    </row>
  </sheetData>
  <pageMargins left="0.7" right="0.7" top="0.75" bottom="0.75" header="0.3" footer="0.3"/>
  <pageSetup orientation="portrait" verticalDpi="0" r:id="rId1"/>
  <tableParts count="6"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Alessandro Michetti</cp:lastModifiedBy>
  <dcterms:created xsi:type="dcterms:W3CDTF">2016-07-06T08:22:49Z</dcterms:created>
  <dcterms:modified xsi:type="dcterms:W3CDTF">2025-02-12T09:44:47Z</dcterms:modified>
</cp:coreProperties>
</file>